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1. PARA ADMINISTRAR\2023\MARZO\"/>
    </mc:Choice>
  </mc:AlternateContent>
  <bookViews>
    <workbookView xWindow="-120" yWindow="-120" windowWidth="29040" windowHeight="15840"/>
  </bookViews>
  <sheets>
    <sheet name="Consolidado" sheetId="7" r:id="rId1"/>
    <sheet name="Tareas" sheetId="1" state="hidden" r:id="rId2"/>
    <sheet name="Actividades" sheetId="2" r:id="rId3"/>
    <sheet name="Productos" sheetId="3" r:id="rId4"/>
    <sheet name="Objetivos" sheetId="4" r:id="rId5"/>
    <sheet name="Sheet1 (2)" sheetId="5" state="hidden" r:id="rId6"/>
    <sheet name="Ppto. 2022" sheetId="8" r:id="rId7"/>
    <sheet name="Hoja1" sheetId="6" state="hidden" r:id="rId8"/>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8" l="1"/>
  <c r="K8" i="8"/>
  <c r="K9" i="8"/>
  <c r="K10" i="8"/>
  <c r="K11" i="8"/>
  <c r="K12" i="8"/>
  <c r="K13" i="8"/>
  <c r="K14" i="8"/>
  <c r="K15" i="8"/>
  <c r="K16" i="8"/>
  <c r="K17" i="8"/>
  <c r="K18" i="8"/>
  <c r="K19" i="8"/>
  <c r="K20" i="8"/>
  <c r="K21" i="8"/>
  <c r="K22" i="8"/>
  <c r="K23" i="8"/>
  <c r="K24" i="8"/>
  <c r="K25" i="8"/>
  <c r="K6" i="8"/>
  <c r="J6" i="8"/>
  <c r="I6" i="8"/>
  <c r="J14" i="8"/>
  <c r="I14" i="8"/>
  <c r="J12" i="8"/>
  <c r="I12" i="8"/>
  <c r="J7" i="8"/>
  <c r="I7" i="8"/>
  <c r="N11" i="7"/>
  <c r="N12" i="7"/>
  <c r="N13" i="7"/>
  <c r="N14" i="7"/>
  <c r="N15" i="7"/>
  <c r="N7" i="7" s="1"/>
  <c r="N16" i="7"/>
  <c r="N8" i="7" s="1"/>
  <c r="N17" i="7"/>
  <c r="N18" i="7"/>
  <c r="N19" i="7"/>
  <c r="N20" i="7"/>
  <c r="N10" i="7"/>
  <c r="M11" i="7"/>
  <c r="M12" i="7"/>
  <c r="M13" i="7"/>
  <c r="M14" i="7"/>
  <c r="M15" i="7"/>
  <c r="M7" i="7" s="1"/>
  <c r="M16" i="7"/>
  <c r="M17" i="7"/>
  <c r="M18" i="7"/>
  <c r="M19" i="7"/>
  <c r="M20" i="7"/>
  <c r="M10" i="7"/>
  <c r="L11" i="7"/>
  <c r="L12" i="7"/>
  <c r="L13" i="7"/>
  <c r="L14" i="7"/>
  <c r="L15" i="7"/>
  <c r="L7" i="7" s="1"/>
  <c r="L16" i="7"/>
  <c r="L8" i="7" s="1"/>
  <c r="L17" i="7"/>
  <c r="L18" i="7"/>
  <c r="L19" i="7"/>
  <c r="L20" i="7"/>
  <c r="L10" i="7"/>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9" i="2"/>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9" i="3"/>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9" i="4"/>
  <c r="M8" i="7" l="1"/>
  <c r="N6" i="7"/>
  <c r="M6" i="7"/>
  <c r="M5" i="7"/>
  <c r="L5" i="7"/>
  <c r="N5" i="7"/>
  <c r="L6" i="7"/>
  <c r="I41" i="3" l="1" a="1"/>
  <c r="I41" i="3" s="1"/>
  <c r="C10" i="1"/>
  <c r="D10" i="1"/>
  <c r="C11" i="1"/>
  <c r="D11" i="1"/>
  <c r="C12" i="1"/>
  <c r="D12" i="1"/>
  <c r="C13" i="1"/>
  <c r="D13" i="1"/>
  <c r="C14" i="1"/>
  <c r="D14" i="1"/>
  <c r="C15" i="1"/>
  <c r="D15" i="1"/>
  <c r="C16" i="1"/>
  <c r="D16" i="1"/>
  <c r="C17" i="1"/>
  <c r="D17" i="1"/>
  <c r="C18" i="1"/>
  <c r="D18" i="1"/>
  <c r="C19" i="1"/>
  <c r="D19" i="1"/>
  <c r="C20" i="1"/>
  <c r="D20" i="1"/>
  <c r="C21" i="1"/>
  <c r="D21" i="1"/>
  <c r="C22" i="1"/>
  <c r="D22" i="1"/>
  <c r="C23" i="1"/>
  <c r="D23" i="1"/>
  <c r="C24" i="1"/>
  <c r="D24" i="1"/>
  <c r="C25" i="1"/>
  <c r="D25" i="1"/>
  <c r="C26" i="1"/>
  <c r="D26" i="1"/>
  <c r="C27" i="1"/>
  <c r="D27" i="1"/>
  <c r="C28" i="1"/>
  <c r="D28" i="1"/>
  <c r="C29" i="1"/>
  <c r="D29" i="1"/>
  <c r="C30" i="1"/>
  <c r="D30" i="1"/>
  <c r="C31" i="1"/>
  <c r="D31" i="1"/>
  <c r="C32" i="1"/>
  <c r="D32" i="1"/>
  <c r="C33" i="1"/>
  <c r="D33" i="1"/>
  <c r="C34" i="1"/>
  <c r="D34" i="1"/>
  <c r="C35" i="1"/>
  <c r="D35" i="1"/>
  <c r="C36" i="1"/>
  <c r="D36" i="1"/>
  <c r="C37" i="1"/>
  <c r="D37" i="1"/>
  <c r="C38" i="1"/>
  <c r="D38" i="1"/>
  <c r="C39" i="1"/>
  <c r="D39" i="1"/>
  <c r="C40" i="1"/>
  <c r="D40" i="1"/>
  <c r="C41" i="1"/>
  <c r="D41" i="1"/>
  <c r="C42" i="1"/>
  <c r="D42" i="1"/>
  <c r="C43" i="1"/>
  <c r="D43" i="1"/>
  <c r="C44" i="1"/>
  <c r="D44" i="1"/>
  <c r="C45" i="1"/>
  <c r="D45" i="1"/>
  <c r="C46" i="1"/>
  <c r="D46" i="1"/>
  <c r="C47" i="1"/>
  <c r="D47" i="1"/>
  <c r="C48" i="1"/>
  <c r="D48" i="1"/>
  <c r="C49" i="1"/>
  <c r="D49" i="1"/>
  <c r="C50" i="1"/>
  <c r="D50" i="1"/>
  <c r="C51" i="1"/>
  <c r="D51" i="1"/>
  <c r="C52" i="1"/>
  <c r="D52" i="1"/>
  <c r="C53" i="1"/>
  <c r="D53" i="1"/>
  <c r="C54" i="1"/>
  <c r="D54" i="1"/>
  <c r="C55" i="1"/>
  <c r="D55" i="1"/>
  <c r="C56" i="1"/>
  <c r="D56" i="1"/>
  <c r="C57" i="1"/>
  <c r="D57" i="1"/>
  <c r="C58" i="1"/>
  <c r="D58" i="1"/>
  <c r="C59" i="1"/>
  <c r="D59" i="1"/>
  <c r="C60" i="1"/>
  <c r="D60" i="1"/>
  <c r="C61" i="1"/>
  <c r="D61" i="1"/>
  <c r="C62" i="1"/>
  <c r="D62" i="1"/>
  <c r="C63" i="1"/>
  <c r="D63" i="1"/>
  <c r="C64" i="1"/>
  <c r="D64" i="1"/>
  <c r="C65" i="1"/>
  <c r="D65" i="1"/>
  <c r="C66" i="1"/>
  <c r="D66" i="1"/>
  <c r="C67" i="1"/>
  <c r="D67" i="1"/>
  <c r="C68" i="1"/>
  <c r="D68" i="1"/>
  <c r="C69" i="1"/>
  <c r="D69" i="1"/>
  <c r="C70" i="1"/>
  <c r="D70" i="1"/>
  <c r="C71" i="1"/>
  <c r="D71" i="1"/>
  <c r="C72" i="1"/>
  <c r="D72" i="1"/>
  <c r="C73" i="1"/>
  <c r="D73" i="1"/>
  <c r="C74" i="1"/>
  <c r="D74" i="1"/>
  <c r="C75" i="1"/>
  <c r="D75" i="1"/>
  <c r="C76" i="1"/>
  <c r="D76" i="1"/>
  <c r="C77" i="1"/>
  <c r="D77" i="1"/>
  <c r="C78" i="1"/>
  <c r="D78" i="1"/>
  <c r="C79" i="1"/>
  <c r="D79" i="1"/>
  <c r="C80" i="1"/>
  <c r="D80" i="1"/>
  <c r="C81" i="1"/>
  <c r="D81" i="1"/>
  <c r="C82" i="1"/>
  <c r="D82" i="1"/>
  <c r="C83" i="1"/>
  <c r="D83" i="1"/>
  <c r="C84" i="1"/>
  <c r="D84" i="1"/>
  <c r="C85" i="1"/>
  <c r="D85" i="1"/>
  <c r="C86" i="1"/>
  <c r="D86" i="1"/>
  <c r="C87" i="1"/>
  <c r="D87" i="1"/>
  <c r="C88" i="1"/>
  <c r="D88" i="1"/>
  <c r="C89" i="1"/>
  <c r="D89" i="1"/>
  <c r="C90" i="1"/>
  <c r="D90" i="1"/>
  <c r="C91" i="1"/>
  <c r="D91" i="1"/>
  <c r="C92" i="1"/>
  <c r="D92" i="1"/>
  <c r="C93" i="1"/>
  <c r="D93" i="1"/>
  <c r="C94" i="1"/>
  <c r="D94" i="1"/>
  <c r="C95" i="1"/>
  <c r="D95" i="1"/>
  <c r="C96" i="1"/>
  <c r="D96" i="1"/>
  <c r="C97" i="1"/>
  <c r="D97" i="1"/>
  <c r="C98" i="1"/>
  <c r="D98" i="1"/>
  <c r="C99" i="1"/>
  <c r="D99" i="1"/>
  <c r="C100" i="1"/>
  <c r="D100" i="1"/>
  <c r="C101" i="1"/>
  <c r="D101" i="1"/>
  <c r="C102" i="1"/>
  <c r="D102" i="1"/>
  <c r="C103" i="1"/>
  <c r="D103" i="1"/>
  <c r="C104" i="1"/>
  <c r="D104" i="1"/>
  <c r="C105" i="1"/>
  <c r="D105" i="1"/>
  <c r="C106" i="1"/>
  <c r="D106" i="1"/>
  <c r="C107" i="1"/>
  <c r="D107" i="1"/>
  <c r="C108" i="1"/>
  <c r="D108" i="1"/>
  <c r="C109" i="1"/>
  <c r="D109" i="1"/>
  <c r="C110" i="1"/>
  <c r="D110" i="1"/>
  <c r="C111" i="1"/>
  <c r="D111" i="1"/>
  <c r="C112" i="1"/>
  <c r="D112" i="1"/>
  <c r="C113" i="1"/>
  <c r="D113" i="1"/>
  <c r="C114" i="1"/>
  <c r="D114" i="1"/>
  <c r="C115" i="1"/>
  <c r="D115" i="1"/>
  <c r="C116" i="1"/>
  <c r="D116" i="1"/>
  <c r="C117" i="1"/>
  <c r="D117" i="1"/>
  <c r="C118" i="1"/>
  <c r="D118" i="1"/>
  <c r="C119" i="1"/>
  <c r="D119" i="1"/>
  <c r="C120" i="1"/>
  <c r="D120" i="1"/>
  <c r="C121" i="1"/>
  <c r="D121" i="1"/>
  <c r="C122" i="1"/>
  <c r="D122" i="1"/>
  <c r="C123" i="1"/>
  <c r="D123" i="1"/>
  <c r="C124" i="1"/>
  <c r="D124" i="1"/>
  <c r="C125" i="1"/>
  <c r="D125" i="1"/>
  <c r="C126" i="1"/>
  <c r="D126" i="1"/>
  <c r="C127" i="1"/>
  <c r="D127" i="1"/>
  <c r="C128" i="1"/>
  <c r="D128" i="1"/>
  <c r="C129" i="1"/>
  <c r="D129" i="1"/>
  <c r="C130" i="1"/>
  <c r="D130" i="1"/>
  <c r="C131" i="1"/>
  <c r="D131" i="1"/>
  <c r="C132" i="1"/>
  <c r="D132" i="1"/>
  <c r="C133" i="1"/>
  <c r="D133" i="1"/>
  <c r="C134" i="1"/>
  <c r="D134" i="1"/>
  <c r="C135" i="1"/>
  <c r="D135" i="1"/>
  <c r="C136" i="1"/>
  <c r="D136" i="1"/>
  <c r="C137" i="1"/>
  <c r="D137" i="1"/>
  <c r="C138" i="1"/>
  <c r="D138" i="1"/>
  <c r="C139" i="1"/>
  <c r="D139" i="1"/>
  <c r="C140" i="1"/>
  <c r="D140" i="1"/>
  <c r="C141" i="1"/>
  <c r="D141" i="1"/>
  <c r="C142" i="1"/>
  <c r="D142" i="1"/>
  <c r="C143" i="1"/>
  <c r="D143" i="1"/>
  <c r="C144" i="1"/>
  <c r="D144" i="1"/>
  <c r="C145" i="1"/>
  <c r="D145" i="1"/>
  <c r="C146" i="1"/>
  <c r="D146" i="1"/>
  <c r="C147" i="1"/>
  <c r="D147" i="1"/>
  <c r="C148" i="1"/>
  <c r="D148" i="1"/>
  <c r="C149" i="1"/>
  <c r="D149" i="1"/>
  <c r="C150" i="1"/>
  <c r="D150" i="1"/>
  <c r="C151" i="1"/>
  <c r="D151" i="1"/>
  <c r="C152" i="1"/>
  <c r="D152" i="1"/>
  <c r="C153" i="1"/>
  <c r="D153" i="1"/>
  <c r="C154" i="1"/>
  <c r="D154" i="1"/>
  <c r="C155" i="1"/>
  <c r="D155" i="1"/>
  <c r="C156" i="1"/>
  <c r="D156" i="1"/>
  <c r="C157" i="1"/>
  <c r="D157" i="1"/>
  <c r="C158" i="1"/>
  <c r="D158" i="1"/>
  <c r="C159" i="1"/>
  <c r="D159" i="1"/>
  <c r="C160" i="1"/>
  <c r="D160" i="1"/>
  <c r="C161" i="1"/>
  <c r="D161" i="1"/>
  <c r="C162" i="1"/>
  <c r="D162" i="1"/>
  <c r="C163" i="1"/>
  <c r="D163" i="1"/>
  <c r="C164" i="1"/>
  <c r="D164" i="1"/>
  <c r="C165" i="1"/>
  <c r="D165" i="1"/>
  <c r="C166" i="1"/>
  <c r="D166" i="1"/>
  <c r="C167" i="1"/>
  <c r="D167" i="1"/>
  <c r="C168" i="1"/>
  <c r="D168" i="1"/>
  <c r="C169" i="1"/>
  <c r="D169" i="1"/>
  <c r="C170" i="1"/>
  <c r="D170" i="1"/>
  <c r="C171" i="1"/>
  <c r="D171" i="1"/>
  <c r="C172" i="1"/>
  <c r="D172" i="1"/>
  <c r="C173" i="1"/>
  <c r="D173" i="1"/>
  <c r="C174" i="1"/>
  <c r="D174" i="1"/>
  <c r="C175" i="1"/>
  <c r="D175" i="1"/>
  <c r="C176" i="1"/>
  <c r="D176" i="1"/>
  <c r="C177" i="1"/>
  <c r="D177" i="1"/>
  <c r="C178" i="1"/>
  <c r="D178" i="1"/>
  <c r="C179" i="1"/>
  <c r="D179" i="1"/>
  <c r="C180" i="1"/>
  <c r="D180" i="1"/>
  <c r="C181" i="1"/>
  <c r="D181" i="1"/>
  <c r="C182" i="1"/>
  <c r="D182" i="1"/>
  <c r="C183" i="1"/>
  <c r="D183" i="1"/>
  <c r="C184" i="1"/>
  <c r="D184" i="1"/>
  <c r="C185" i="1"/>
  <c r="D185" i="1"/>
  <c r="C186" i="1"/>
  <c r="D186" i="1"/>
  <c r="C187" i="1"/>
  <c r="D187" i="1"/>
  <c r="C188" i="1"/>
  <c r="D188" i="1"/>
  <c r="C189" i="1"/>
  <c r="D189" i="1"/>
  <c r="C190" i="1"/>
  <c r="D190" i="1"/>
  <c r="C191" i="1"/>
  <c r="D191" i="1"/>
  <c r="C192" i="1"/>
  <c r="D192" i="1"/>
  <c r="C193" i="1"/>
  <c r="D193" i="1"/>
  <c r="C194" i="1"/>
  <c r="D194" i="1"/>
  <c r="C195" i="1"/>
  <c r="D195" i="1"/>
  <c r="C196" i="1"/>
  <c r="D196" i="1"/>
  <c r="C197" i="1"/>
  <c r="D197" i="1"/>
  <c r="C198" i="1"/>
  <c r="D198" i="1"/>
  <c r="C199" i="1"/>
  <c r="D199" i="1"/>
  <c r="C200" i="1"/>
  <c r="D200" i="1"/>
  <c r="C201" i="1"/>
  <c r="D201" i="1"/>
  <c r="C202" i="1"/>
  <c r="D202" i="1"/>
  <c r="C203" i="1"/>
  <c r="D203" i="1"/>
  <c r="C204" i="1"/>
  <c r="D204" i="1"/>
  <c r="C205" i="1"/>
  <c r="D205" i="1"/>
  <c r="C206" i="1"/>
  <c r="D206" i="1"/>
  <c r="C207" i="1"/>
  <c r="D207" i="1"/>
  <c r="C208" i="1"/>
  <c r="D208" i="1"/>
  <c r="C209" i="1"/>
  <c r="D209" i="1"/>
  <c r="C210" i="1"/>
  <c r="D210" i="1"/>
  <c r="C211" i="1"/>
  <c r="D211" i="1"/>
  <c r="C212" i="1"/>
  <c r="D212" i="1"/>
  <c r="C213" i="1"/>
  <c r="D213" i="1"/>
  <c r="C214" i="1"/>
  <c r="D214" i="1"/>
  <c r="C215" i="1"/>
  <c r="D215" i="1"/>
  <c r="C216" i="1"/>
  <c r="D216" i="1"/>
  <c r="C217" i="1"/>
  <c r="D217" i="1"/>
  <c r="C218" i="1"/>
  <c r="D218" i="1"/>
  <c r="C219" i="1"/>
  <c r="D219" i="1"/>
  <c r="C220" i="1"/>
  <c r="D220" i="1"/>
  <c r="C221" i="1"/>
  <c r="D221" i="1"/>
  <c r="C222" i="1"/>
  <c r="D222" i="1"/>
  <c r="C223" i="1"/>
  <c r="D223" i="1"/>
  <c r="C224" i="1"/>
  <c r="D224" i="1"/>
  <c r="C225" i="1"/>
  <c r="D225" i="1"/>
  <c r="C226" i="1"/>
  <c r="D226" i="1"/>
  <c r="C227" i="1"/>
  <c r="D227" i="1"/>
  <c r="C228" i="1"/>
  <c r="D228" i="1"/>
  <c r="C229" i="1"/>
  <c r="D229" i="1"/>
  <c r="C230" i="1"/>
  <c r="D230" i="1"/>
  <c r="C231" i="1"/>
  <c r="D231" i="1"/>
  <c r="C232" i="1"/>
  <c r="D232" i="1"/>
  <c r="C233" i="1"/>
  <c r="D233" i="1"/>
  <c r="C234" i="1"/>
  <c r="D234" i="1"/>
  <c r="C235" i="1"/>
  <c r="D235" i="1"/>
  <c r="C236" i="1"/>
  <c r="D236" i="1"/>
  <c r="C237" i="1"/>
  <c r="D237" i="1"/>
  <c r="C238" i="1"/>
  <c r="D238" i="1"/>
  <c r="C239" i="1"/>
  <c r="D239" i="1"/>
  <c r="C240" i="1"/>
  <c r="D240" i="1"/>
  <c r="C241" i="1"/>
  <c r="D241" i="1"/>
  <c r="C242" i="1"/>
  <c r="D242" i="1"/>
  <c r="C243" i="1"/>
  <c r="D243" i="1"/>
  <c r="C244" i="1"/>
  <c r="D244" i="1"/>
  <c r="C245" i="1"/>
  <c r="D245" i="1"/>
  <c r="C246" i="1"/>
  <c r="D246" i="1"/>
  <c r="C247" i="1"/>
  <c r="D247" i="1"/>
  <c r="C248" i="1"/>
  <c r="D248" i="1"/>
  <c r="C249" i="1"/>
  <c r="D249" i="1"/>
  <c r="C250" i="1"/>
  <c r="D250" i="1"/>
  <c r="C251" i="1"/>
  <c r="D251" i="1"/>
  <c r="C252" i="1"/>
  <c r="D252" i="1"/>
  <c r="C253" i="1"/>
  <c r="D253" i="1"/>
  <c r="C254" i="1"/>
  <c r="D254" i="1"/>
  <c r="C255" i="1"/>
  <c r="D255" i="1"/>
  <c r="C256" i="1"/>
  <c r="D256" i="1"/>
  <c r="C257" i="1"/>
  <c r="D257" i="1"/>
  <c r="C258" i="1"/>
  <c r="D258" i="1"/>
  <c r="C259" i="1"/>
  <c r="D259" i="1"/>
  <c r="C260" i="1"/>
  <c r="D260" i="1"/>
  <c r="C261" i="1"/>
  <c r="D261" i="1"/>
  <c r="C262" i="1"/>
  <c r="D262" i="1"/>
  <c r="C263" i="1"/>
  <c r="D263" i="1"/>
  <c r="C264" i="1"/>
  <c r="D264" i="1"/>
  <c r="C265" i="1"/>
  <c r="D265" i="1"/>
  <c r="C266" i="1"/>
  <c r="D266" i="1"/>
  <c r="C267" i="1"/>
  <c r="D267" i="1"/>
  <c r="C268" i="1"/>
  <c r="D268" i="1"/>
  <c r="C269" i="1"/>
  <c r="D269" i="1"/>
  <c r="C270" i="1"/>
  <c r="D270" i="1"/>
  <c r="C271" i="1"/>
  <c r="D271" i="1"/>
  <c r="C272" i="1"/>
  <c r="D272" i="1"/>
  <c r="C273" i="1"/>
  <c r="D273" i="1"/>
  <c r="C274" i="1"/>
  <c r="D274" i="1"/>
  <c r="C275" i="1"/>
  <c r="D275" i="1"/>
  <c r="C276" i="1"/>
  <c r="D276" i="1"/>
  <c r="C277" i="1"/>
  <c r="D277" i="1"/>
  <c r="C278" i="1"/>
  <c r="D278" i="1"/>
  <c r="C279" i="1"/>
  <c r="D279" i="1"/>
  <c r="C280" i="1"/>
  <c r="D280" i="1"/>
  <c r="C281" i="1"/>
  <c r="D281" i="1"/>
  <c r="C282" i="1"/>
  <c r="D282" i="1"/>
  <c r="C283" i="1"/>
  <c r="D283" i="1"/>
  <c r="C284" i="1"/>
  <c r="D284" i="1"/>
  <c r="C285" i="1"/>
  <c r="D285" i="1"/>
  <c r="C286" i="1"/>
  <c r="D286" i="1"/>
  <c r="C287" i="1"/>
  <c r="D287" i="1"/>
  <c r="C288" i="1"/>
  <c r="D288" i="1"/>
  <c r="C289" i="1"/>
  <c r="D289" i="1"/>
  <c r="C290" i="1"/>
  <c r="D290" i="1"/>
  <c r="C291" i="1"/>
  <c r="D291" i="1"/>
  <c r="C292" i="1"/>
  <c r="D292" i="1"/>
  <c r="C293" i="1"/>
  <c r="D293" i="1"/>
  <c r="C294" i="1"/>
  <c r="D294" i="1"/>
  <c r="C295" i="1"/>
  <c r="D295" i="1"/>
  <c r="C296" i="1"/>
  <c r="D296" i="1"/>
  <c r="C297" i="1"/>
  <c r="D297" i="1"/>
  <c r="C298" i="1"/>
  <c r="D298" i="1"/>
  <c r="C299" i="1"/>
  <c r="D299" i="1"/>
  <c r="C300" i="1"/>
  <c r="D300" i="1"/>
  <c r="C301" i="1"/>
  <c r="D301" i="1"/>
  <c r="C302" i="1"/>
  <c r="D302" i="1"/>
  <c r="C303" i="1"/>
  <c r="D303" i="1"/>
  <c r="C304" i="1"/>
  <c r="D304" i="1"/>
  <c r="C305" i="1"/>
  <c r="D305" i="1"/>
  <c r="C306" i="1"/>
  <c r="D306" i="1"/>
  <c r="C307" i="1"/>
  <c r="D307" i="1"/>
  <c r="C308" i="1"/>
  <c r="D308" i="1"/>
  <c r="C309" i="1"/>
  <c r="D309" i="1"/>
  <c r="C310" i="1"/>
  <c r="D310" i="1"/>
  <c r="C311" i="1"/>
  <c r="D311" i="1"/>
  <c r="C312" i="1"/>
  <c r="D312" i="1"/>
  <c r="C313" i="1"/>
  <c r="D313" i="1"/>
  <c r="C314" i="1"/>
  <c r="D314" i="1"/>
  <c r="C315" i="1"/>
  <c r="D315" i="1"/>
  <c r="C316" i="1"/>
  <c r="D316" i="1"/>
  <c r="C317" i="1"/>
  <c r="D317" i="1"/>
  <c r="C318" i="1"/>
  <c r="D318" i="1"/>
  <c r="C319" i="1"/>
  <c r="D319" i="1"/>
  <c r="C320" i="1"/>
  <c r="D320" i="1"/>
  <c r="C321" i="1"/>
  <c r="D321" i="1"/>
  <c r="C322" i="1"/>
  <c r="D322" i="1"/>
  <c r="C323" i="1"/>
  <c r="D323" i="1"/>
  <c r="C324" i="1"/>
  <c r="D324" i="1"/>
  <c r="C325" i="1"/>
  <c r="D325" i="1"/>
  <c r="C326" i="1"/>
  <c r="D326" i="1"/>
  <c r="C327" i="1"/>
  <c r="D327" i="1"/>
  <c r="C328" i="1"/>
  <c r="D328" i="1"/>
  <c r="C329" i="1"/>
  <c r="D329" i="1"/>
  <c r="C330" i="1"/>
  <c r="D330" i="1"/>
  <c r="C331" i="1"/>
  <c r="D331" i="1"/>
  <c r="C332" i="1"/>
  <c r="D332" i="1"/>
  <c r="C333" i="1"/>
  <c r="D333" i="1"/>
  <c r="C334" i="1"/>
  <c r="D334" i="1"/>
  <c r="C335" i="1"/>
  <c r="D335" i="1"/>
  <c r="C336" i="1"/>
  <c r="D336" i="1"/>
  <c r="C337" i="1"/>
  <c r="D337" i="1"/>
  <c r="C338" i="1"/>
  <c r="D338" i="1"/>
  <c r="C339" i="1"/>
  <c r="D339" i="1"/>
  <c r="C340" i="1"/>
  <c r="D340" i="1"/>
  <c r="C341" i="1"/>
  <c r="D341" i="1"/>
  <c r="C342" i="1"/>
  <c r="D342" i="1"/>
  <c r="C343" i="1"/>
  <c r="D343" i="1"/>
  <c r="C344" i="1"/>
  <c r="D344" i="1"/>
  <c r="C345" i="1"/>
  <c r="D345" i="1"/>
  <c r="C346" i="1"/>
  <c r="D346" i="1"/>
  <c r="C347" i="1"/>
  <c r="D347" i="1"/>
  <c r="C348" i="1"/>
  <c r="D348" i="1"/>
  <c r="C349" i="1"/>
  <c r="D349" i="1"/>
  <c r="C350" i="1"/>
  <c r="D350" i="1"/>
  <c r="C351" i="1"/>
  <c r="D351" i="1"/>
  <c r="C352" i="1"/>
  <c r="D352" i="1"/>
  <c r="C353" i="1"/>
  <c r="D353" i="1"/>
  <c r="C354" i="1"/>
  <c r="D354" i="1"/>
  <c r="C355" i="1"/>
  <c r="D355" i="1"/>
  <c r="C356" i="1"/>
  <c r="D356" i="1"/>
  <c r="C357" i="1"/>
  <c r="D357" i="1"/>
  <c r="C358" i="1"/>
  <c r="D358" i="1"/>
  <c r="C359" i="1"/>
  <c r="D359" i="1"/>
  <c r="C360" i="1"/>
  <c r="D360" i="1"/>
  <c r="C361" i="1"/>
  <c r="D361" i="1"/>
  <c r="C362" i="1"/>
  <c r="D362" i="1"/>
  <c r="C363" i="1"/>
  <c r="D363" i="1"/>
  <c r="C364" i="1"/>
  <c r="D364" i="1"/>
  <c r="C365" i="1"/>
  <c r="D365" i="1"/>
  <c r="C366" i="1"/>
  <c r="D366" i="1"/>
  <c r="C367" i="1"/>
  <c r="D367" i="1"/>
  <c r="C368" i="1"/>
  <c r="D368" i="1"/>
  <c r="C369" i="1"/>
  <c r="D369" i="1"/>
  <c r="C370" i="1"/>
  <c r="D370" i="1"/>
  <c r="C371" i="1"/>
  <c r="D371" i="1"/>
  <c r="C372" i="1"/>
  <c r="D372" i="1"/>
  <c r="C373" i="1"/>
  <c r="D373" i="1"/>
  <c r="C374" i="1"/>
  <c r="D374" i="1"/>
  <c r="C375" i="1"/>
  <c r="D375" i="1"/>
  <c r="C376" i="1"/>
  <c r="D376" i="1"/>
  <c r="C377" i="1"/>
  <c r="D377" i="1"/>
  <c r="C378" i="1"/>
  <c r="D378" i="1"/>
  <c r="C379" i="1"/>
  <c r="D379" i="1"/>
  <c r="C380" i="1"/>
  <c r="D380" i="1"/>
  <c r="C381" i="1"/>
  <c r="D381" i="1"/>
  <c r="C382" i="1"/>
  <c r="D382" i="1"/>
  <c r="C383" i="1"/>
  <c r="D383" i="1"/>
  <c r="C384" i="1"/>
  <c r="D384" i="1"/>
  <c r="C385" i="1"/>
  <c r="D385" i="1"/>
  <c r="C386" i="1"/>
  <c r="D386" i="1"/>
  <c r="C387" i="1"/>
  <c r="D387" i="1"/>
  <c r="C388" i="1"/>
  <c r="D388" i="1"/>
  <c r="C389" i="1"/>
  <c r="D389" i="1"/>
  <c r="C390" i="1"/>
  <c r="D390" i="1"/>
  <c r="C391" i="1"/>
  <c r="D391" i="1"/>
  <c r="C392" i="1"/>
  <c r="D392" i="1"/>
  <c r="C393" i="1"/>
  <c r="D393" i="1"/>
  <c r="C394" i="1"/>
  <c r="D394" i="1"/>
  <c r="C395" i="1"/>
  <c r="D395" i="1"/>
  <c r="C396" i="1"/>
  <c r="D396" i="1"/>
  <c r="C397" i="1"/>
  <c r="D397" i="1"/>
  <c r="C398" i="1"/>
  <c r="D398" i="1"/>
  <c r="C399" i="1"/>
  <c r="D399" i="1"/>
  <c r="C400" i="1"/>
  <c r="D400" i="1"/>
  <c r="C401" i="1"/>
  <c r="D401" i="1"/>
  <c r="C402" i="1"/>
  <c r="D402" i="1"/>
  <c r="C403" i="1"/>
  <c r="D403" i="1"/>
  <c r="C404" i="1"/>
  <c r="D404" i="1"/>
  <c r="C405" i="1"/>
  <c r="D405" i="1"/>
  <c r="C406" i="1"/>
  <c r="D406" i="1"/>
  <c r="C407" i="1"/>
  <c r="D407" i="1"/>
  <c r="C408" i="1"/>
  <c r="D408" i="1"/>
  <c r="C409" i="1"/>
  <c r="D409" i="1"/>
  <c r="C410" i="1"/>
  <c r="D410" i="1"/>
  <c r="C411" i="1"/>
  <c r="D411" i="1"/>
  <c r="C412" i="1"/>
  <c r="D412" i="1"/>
  <c r="C413" i="1"/>
  <c r="D413" i="1"/>
  <c r="C414" i="1"/>
  <c r="D414" i="1"/>
  <c r="C415" i="1"/>
  <c r="D415" i="1"/>
  <c r="C416" i="1"/>
  <c r="D416" i="1"/>
  <c r="C417" i="1"/>
  <c r="D417" i="1"/>
  <c r="C418" i="1"/>
  <c r="D418" i="1"/>
  <c r="C419" i="1"/>
  <c r="D419" i="1"/>
  <c r="C420" i="1"/>
  <c r="D420" i="1"/>
  <c r="C421" i="1"/>
  <c r="D421" i="1"/>
  <c r="C422" i="1"/>
  <c r="D422" i="1"/>
  <c r="C423" i="1"/>
  <c r="D423" i="1"/>
  <c r="C424" i="1"/>
  <c r="D424" i="1"/>
  <c r="C425" i="1"/>
  <c r="D425" i="1"/>
  <c r="C426" i="1"/>
  <c r="D426" i="1"/>
  <c r="C427" i="1"/>
  <c r="D427" i="1"/>
  <c r="C428" i="1"/>
  <c r="D428" i="1"/>
  <c r="C429" i="1"/>
  <c r="D429" i="1"/>
  <c r="C430" i="1"/>
  <c r="D430" i="1"/>
  <c r="C431" i="1"/>
  <c r="D431" i="1"/>
  <c r="C432" i="1"/>
  <c r="D432" i="1"/>
  <c r="C433" i="1"/>
  <c r="D433" i="1"/>
  <c r="C434" i="1"/>
  <c r="D434" i="1"/>
  <c r="C435" i="1"/>
  <c r="D435" i="1"/>
  <c r="C436" i="1"/>
  <c r="D436" i="1"/>
  <c r="C437" i="1"/>
  <c r="D437" i="1"/>
  <c r="C438" i="1"/>
  <c r="D438" i="1"/>
  <c r="C439" i="1"/>
  <c r="D439" i="1"/>
  <c r="C440" i="1"/>
  <c r="D440" i="1"/>
  <c r="C441" i="1"/>
  <c r="D441" i="1"/>
  <c r="C442" i="1"/>
  <c r="D442" i="1"/>
  <c r="C443" i="1"/>
  <c r="D443" i="1"/>
  <c r="C444" i="1"/>
  <c r="D444" i="1"/>
  <c r="C445" i="1"/>
  <c r="D445" i="1"/>
  <c r="C446" i="1"/>
  <c r="D446" i="1"/>
  <c r="C447" i="1"/>
  <c r="D447" i="1"/>
  <c r="C448" i="1"/>
  <c r="D448" i="1"/>
  <c r="C449" i="1"/>
  <c r="D449" i="1"/>
  <c r="C450" i="1"/>
  <c r="D450" i="1"/>
  <c r="C451" i="1"/>
  <c r="D451" i="1"/>
  <c r="C452" i="1"/>
  <c r="D452" i="1"/>
  <c r="C453" i="1"/>
  <c r="D453" i="1"/>
  <c r="C454" i="1"/>
  <c r="D454" i="1"/>
  <c r="C455" i="1"/>
  <c r="D455" i="1"/>
  <c r="C456" i="1"/>
  <c r="D456" i="1"/>
  <c r="C457" i="1"/>
  <c r="D457" i="1"/>
  <c r="C458" i="1"/>
  <c r="D458" i="1"/>
  <c r="C459" i="1"/>
  <c r="D459" i="1"/>
  <c r="C460" i="1"/>
  <c r="D460" i="1"/>
  <c r="C461" i="1"/>
  <c r="D461" i="1"/>
  <c r="C462" i="1"/>
  <c r="D462" i="1"/>
  <c r="C463" i="1"/>
  <c r="D463" i="1"/>
  <c r="C464" i="1"/>
  <c r="D464" i="1"/>
  <c r="C465" i="1"/>
  <c r="D465" i="1"/>
  <c r="C466" i="1"/>
  <c r="D466" i="1"/>
  <c r="C467" i="1"/>
  <c r="D467" i="1"/>
  <c r="C468" i="1"/>
  <c r="D468" i="1"/>
  <c r="C469" i="1"/>
  <c r="D469" i="1"/>
  <c r="C470" i="1"/>
  <c r="D470" i="1"/>
  <c r="C471" i="1"/>
  <c r="D471" i="1"/>
  <c r="C472" i="1"/>
  <c r="D472" i="1"/>
  <c r="C473" i="1"/>
  <c r="D473" i="1"/>
  <c r="C474" i="1"/>
  <c r="D474" i="1"/>
  <c r="C475" i="1"/>
  <c r="D475" i="1"/>
  <c r="C476" i="1"/>
  <c r="D476" i="1"/>
  <c r="C477" i="1"/>
  <c r="D477" i="1"/>
  <c r="C478" i="1"/>
  <c r="D478" i="1"/>
  <c r="C479" i="1"/>
  <c r="D479" i="1"/>
  <c r="C480" i="1"/>
  <c r="D480" i="1"/>
  <c r="C481" i="1"/>
  <c r="D481" i="1"/>
  <c r="C482" i="1"/>
  <c r="D482" i="1"/>
  <c r="C483" i="1"/>
  <c r="D483" i="1"/>
  <c r="C484" i="1"/>
  <c r="D484" i="1"/>
  <c r="C485" i="1"/>
  <c r="D485" i="1"/>
  <c r="C486" i="1"/>
  <c r="D486" i="1"/>
  <c r="C487" i="1"/>
  <c r="D487" i="1"/>
  <c r="C488" i="1"/>
  <c r="D488" i="1"/>
  <c r="C489" i="1"/>
  <c r="D489" i="1"/>
  <c r="C490" i="1"/>
  <c r="D490" i="1"/>
  <c r="C491" i="1"/>
  <c r="D491" i="1"/>
  <c r="C492" i="1"/>
  <c r="D492" i="1"/>
  <c r="C493" i="1"/>
  <c r="D493" i="1"/>
  <c r="C494" i="1"/>
  <c r="D494" i="1"/>
  <c r="C495" i="1"/>
  <c r="D495" i="1"/>
  <c r="C496" i="1"/>
  <c r="D496" i="1"/>
  <c r="C497" i="1"/>
  <c r="D497" i="1"/>
  <c r="C498" i="1"/>
  <c r="D498" i="1"/>
  <c r="C499" i="1"/>
  <c r="D499" i="1"/>
  <c r="C500" i="1"/>
  <c r="D500" i="1"/>
  <c r="C501" i="1"/>
  <c r="D501" i="1"/>
  <c r="C502" i="1"/>
  <c r="D502" i="1"/>
  <c r="C503" i="1"/>
  <c r="D503" i="1"/>
  <c r="C504" i="1"/>
  <c r="D504" i="1"/>
  <c r="C505" i="1"/>
  <c r="D505" i="1"/>
  <c r="C506" i="1"/>
  <c r="D506" i="1"/>
  <c r="C507" i="1"/>
  <c r="D507" i="1"/>
  <c r="C508" i="1"/>
  <c r="D508" i="1"/>
  <c r="C509" i="1"/>
  <c r="D509" i="1"/>
  <c r="C510" i="1"/>
  <c r="D510" i="1"/>
  <c r="C511" i="1"/>
  <c r="D511" i="1"/>
  <c r="C512" i="1"/>
  <c r="D512" i="1"/>
  <c r="C513" i="1"/>
  <c r="D513" i="1"/>
  <c r="C514" i="1"/>
  <c r="D514" i="1"/>
  <c r="C515" i="1"/>
  <c r="D515" i="1"/>
  <c r="C516" i="1"/>
  <c r="D516" i="1"/>
  <c r="C517" i="1"/>
  <c r="D517" i="1"/>
  <c r="C518" i="1"/>
  <c r="D518" i="1"/>
  <c r="C519" i="1"/>
  <c r="D519" i="1"/>
  <c r="C520" i="1"/>
  <c r="D520" i="1"/>
  <c r="C521" i="1"/>
  <c r="D521" i="1"/>
  <c r="C522" i="1"/>
  <c r="D522" i="1"/>
  <c r="C523" i="1"/>
  <c r="D523" i="1"/>
  <c r="C524" i="1"/>
  <c r="D524" i="1"/>
  <c r="C525" i="1"/>
  <c r="D525" i="1"/>
  <c r="C526" i="1"/>
  <c r="D526" i="1"/>
  <c r="C527" i="1"/>
  <c r="D527" i="1"/>
  <c r="C528" i="1"/>
  <c r="D528" i="1"/>
  <c r="C529" i="1"/>
  <c r="D529" i="1"/>
  <c r="C530" i="1"/>
  <c r="D530" i="1"/>
  <c r="C531" i="1"/>
  <c r="D531" i="1"/>
  <c r="C532" i="1"/>
  <c r="D532" i="1"/>
  <c r="C533" i="1"/>
  <c r="D533" i="1"/>
  <c r="C534" i="1"/>
  <c r="D534" i="1"/>
  <c r="C535" i="1"/>
  <c r="D535" i="1"/>
  <c r="C536" i="1"/>
  <c r="D536" i="1"/>
  <c r="C537" i="1"/>
  <c r="D537" i="1"/>
  <c r="C538" i="1"/>
  <c r="D538" i="1"/>
  <c r="C539" i="1"/>
  <c r="D539" i="1"/>
  <c r="C540" i="1"/>
  <c r="D540" i="1"/>
  <c r="C541" i="1"/>
  <c r="D541" i="1"/>
  <c r="C542" i="1"/>
  <c r="D542" i="1"/>
  <c r="C543" i="1"/>
  <c r="D543" i="1"/>
  <c r="C544" i="1"/>
  <c r="D544" i="1"/>
  <c r="C545" i="1"/>
  <c r="D545" i="1"/>
  <c r="C546" i="1"/>
  <c r="D546" i="1"/>
  <c r="C547" i="1"/>
  <c r="D547" i="1"/>
  <c r="C548" i="1"/>
  <c r="D548" i="1"/>
  <c r="C549" i="1"/>
  <c r="D549" i="1"/>
  <c r="C550" i="1"/>
  <c r="D550" i="1"/>
  <c r="C551" i="1"/>
  <c r="D551" i="1"/>
  <c r="C552" i="1"/>
  <c r="D552" i="1"/>
  <c r="C553" i="1"/>
  <c r="D553" i="1"/>
  <c r="C554" i="1"/>
  <c r="D554" i="1"/>
  <c r="C555" i="1"/>
  <c r="D555" i="1"/>
  <c r="C556" i="1"/>
  <c r="D556" i="1"/>
  <c r="C557" i="1"/>
  <c r="D557" i="1"/>
  <c r="C558" i="1"/>
  <c r="D558" i="1"/>
  <c r="C559" i="1"/>
  <c r="D559" i="1"/>
  <c r="C560" i="1"/>
  <c r="D560" i="1"/>
  <c r="C561" i="1"/>
  <c r="D561" i="1"/>
  <c r="C562" i="1"/>
  <c r="D562" i="1"/>
  <c r="C563" i="1"/>
  <c r="D563" i="1"/>
  <c r="C564" i="1"/>
  <c r="D564" i="1"/>
  <c r="C565" i="1"/>
  <c r="D565" i="1"/>
  <c r="C566" i="1"/>
  <c r="D566" i="1"/>
  <c r="C567" i="1"/>
  <c r="D567" i="1"/>
  <c r="C568" i="1"/>
  <c r="D568" i="1"/>
  <c r="C569" i="1"/>
  <c r="D569" i="1"/>
  <c r="C570" i="1"/>
  <c r="D570" i="1"/>
  <c r="C571" i="1"/>
  <c r="D571" i="1"/>
  <c r="C572" i="1"/>
  <c r="D572" i="1"/>
  <c r="C573" i="1"/>
  <c r="D573" i="1"/>
  <c r="C574" i="1"/>
  <c r="D574" i="1"/>
  <c r="C575" i="1"/>
  <c r="D575" i="1"/>
  <c r="C576" i="1"/>
  <c r="D576" i="1"/>
  <c r="C577" i="1"/>
  <c r="D577" i="1"/>
  <c r="C578" i="1"/>
  <c r="D578" i="1"/>
  <c r="C579" i="1"/>
  <c r="D579" i="1"/>
  <c r="C580" i="1"/>
  <c r="D580" i="1"/>
  <c r="C581" i="1"/>
  <c r="D581" i="1"/>
  <c r="C582" i="1"/>
  <c r="D582" i="1"/>
  <c r="C583" i="1"/>
  <c r="D583" i="1"/>
  <c r="C584" i="1"/>
  <c r="D584" i="1"/>
  <c r="C585" i="1"/>
  <c r="D585" i="1"/>
  <c r="C586" i="1"/>
  <c r="D586" i="1"/>
  <c r="C587" i="1"/>
  <c r="D587" i="1"/>
  <c r="C588" i="1"/>
  <c r="D588" i="1"/>
  <c r="C589" i="1"/>
  <c r="D589" i="1"/>
  <c r="C590" i="1"/>
  <c r="D590" i="1"/>
  <c r="C591" i="1"/>
  <c r="D591" i="1"/>
  <c r="C592" i="1"/>
  <c r="D592" i="1"/>
  <c r="C593" i="1"/>
  <c r="D593" i="1"/>
  <c r="C594" i="1"/>
  <c r="D594" i="1"/>
  <c r="C595" i="1"/>
  <c r="D595" i="1"/>
  <c r="C596" i="1"/>
  <c r="D596" i="1"/>
  <c r="C597" i="1"/>
  <c r="D597" i="1"/>
  <c r="C598" i="1"/>
  <c r="D598" i="1"/>
  <c r="C599" i="1"/>
  <c r="D599" i="1"/>
  <c r="C600" i="1"/>
  <c r="D600" i="1"/>
  <c r="C601" i="1"/>
  <c r="D601" i="1"/>
  <c r="C602" i="1"/>
  <c r="D602" i="1"/>
  <c r="C603" i="1"/>
  <c r="D603" i="1"/>
  <c r="C604" i="1"/>
  <c r="D604" i="1"/>
  <c r="C605" i="1"/>
  <c r="D605" i="1"/>
  <c r="C606" i="1"/>
  <c r="D606" i="1"/>
  <c r="C607" i="1"/>
  <c r="D607" i="1"/>
  <c r="C608" i="1"/>
  <c r="D608" i="1"/>
  <c r="C609" i="1"/>
  <c r="D609" i="1"/>
  <c r="C610" i="1"/>
  <c r="D610" i="1"/>
  <c r="C611" i="1"/>
  <c r="D611" i="1"/>
  <c r="C612" i="1"/>
  <c r="D612" i="1"/>
  <c r="C613" i="1"/>
  <c r="D613" i="1"/>
  <c r="C614" i="1"/>
  <c r="D614" i="1"/>
  <c r="C615" i="1"/>
  <c r="D615" i="1"/>
  <c r="C616" i="1"/>
  <c r="D616" i="1"/>
  <c r="C617" i="1"/>
  <c r="D617" i="1"/>
  <c r="C618" i="1"/>
  <c r="D618" i="1"/>
  <c r="C619" i="1"/>
  <c r="D619" i="1"/>
  <c r="C620" i="1"/>
  <c r="D620" i="1"/>
  <c r="C621" i="1"/>
  <c r="D621" i="1"/>
  <c r="C622" i="1"/>
  <c r="D622" i="1"/>
  <c r="C623" i="1"/>
  <c r="D623" i="1"/>
  <c r="C624" i="1"/>
  <c r="D624" i="1"/>
  <c r="C625" i="1"/>
  <c r="D625" i="1"/>
  <c r="C626" i="1"/>
  <c r="D626" i="1"/>
  <c r="C627" i="1"/>
  <c r="D627" i="1"/>
  <c r="C628" i="1"/>
  <c r="D628" i="1"/>
  <c r="C629" i="1"/>
  <c r="D629" i="1"/>
  <c r="C630" i="1"/>
  <c r="D630" i="1"/>
  <c r="C631" i="1"/>
  <c r="D631" i="1"/>
  <c r="C632" i="1"/>
  <c r="D632" i="1"/>
  <c r="C633" i="1"/>
  <c r="D633" i="1"/>
  <c r="C634" i="1"/>
  <c r="D634" i="1"/>
  <c r="C635" i="1"/>
  <c r="D635" i="1"/>
  <c r="C636" i="1"/>
  <c r="D636" i="1"/>
  <c r="C637" i="1"/>
  <c r="D637" i="1"/>
  <c r="C638" i="1"/>
  <c r="D638" i="1"/>
  <c r="C639" i="1"/>
  <c r="D639" i="1"/>
  <c r="C640" i="1"/>
  <c r="D640" i="1"/>
  <c r="C641" i="1"/>
  <c r="D641" i="1"/>
  <c r="C642" i="1"/>
  <c r="D642" i="1"/>
  <c r="C643" i="1"/>
  <c r="D643" i="1"/>
  <c r="C644" i="1"/>
  <c r="D644" i="1"/>
  <c r="C645" i="1"/>
  <c r="D645" i="1"/>
  <c r="C646" i="1"/>
  <c r="D646" i="1"/>
  <c r="C647" i="1"/>
  <c r="D647" i="1"/>
  <c r="C648" i="1"/>
  <c r="D648" i="1"/>
  <c r="C649" i="1"/>
  <c r="D649" i="1"/>
  <c r="C650" i="1"/>
  <c r="D650" i="1"/>
  <c r="C651" i="1"/>
  <c r="D651" i="1"/>
  <c r="C652" i="1"/>
  <c r="D652" i="1"/>
  <c r="C653" i="1"/>
  <c r="D653" i="1"/>
  <c r="C654" i="1"/>
  <c r="D654" i="1"/>
  <c r="C655" i="1"/>
  <c r="D655" i="1"/>
  <c r="C656" i="1"/>
  <c r="D656" i="1"/>
  <c r="C657" i="1"/>
  <c r="D657" i="1"/>
  <c r="C658" i="1"/>
  <c r="D658" i="1"/>
  <c r="C659" i="1"/>
  <c r="D659" i="1"/>
  <c r="C660" i="1"/>
  <c r="D660" i="1"/>
  <c r="C661" i="1"/>
  <c r="D661" i="1"/>
  <c r="C662" i="1"/>
  <c r="D662" i="1"/>
  <c r="C663" i="1"/>
  <c r="D663" i="1"/>
  <c r="C664" i="1"/>
  <c r="D664" i="1"/>
  <c r="C665" i="1"/>
  <c r="D665" i="1"/>
  <c r="C666" i="1"/>
  <c r="D666" i="1"/>
  <c r="C667" i="1"/>
  <c r="D667" i="1"/>
  <c r="C668" i="1"/>
  <c r="D668" i="1"/>
  <c r="C669" i="1"/>
  <c r="D669" i="1"/>
  <c r="C670" i="1"/>
  <c r="D670" i="1"/>
  <c r="C671" i="1"/>
  <c r="D671" i="1"/>
  <c r="C672" i="1"/>
  <c r="D672" i="1"/>
  <c r="C673" i="1"/>
  <c r="D673" i="1"/>
  <c r="C674" i="1"/>
  <c r="D674" i="1"/>
  <c r="C675" i="1"/>
  <c r="D675" i="1"/>
  <c r="C676" i="1"/>
  <c r="D676" i="1"/>
  <c r="C677" i="1"/>
  <c r="D677" i="1"/>
  <c r="C678" i="1"/>
  <c r="D678" i="1"/>
  <c r="C679" i="1"/>
  <c r="D679" i="1"/>
  <c r="D9" i="1"/>
  <c r="C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9"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<sst xmlns="http://schemas.openxmlformats.org/spreadsheetml/2006/main" count="5441" uniqueCount="3602">
  <si>
    <t>PROCESO
PLANEACIÓN INSTITUCIONAL</t>
  </si>
  <si>
    <t>SISTEMA INTEGRADO DE PLANEACIÓN - SIP V-2.0</t>
  </si>
  <si>
    <t>Versión: 10
2022-12-23</t>
  </si>
  <si>
    <t>FOR-D01.0000-03</t>
  </si>
  <si>
    <t>DEPENDENCIA:</t>
  </si>
  <si>
    <t>OFICINA DE CONTROL INTERNO</t>
  </si>
  <si>
    <t>REPORTE DE TAREAS</t>
  </si>
  <si>
    <t>ACTIV</t>
  </si>
  <si>
    <t>PROD.</t>
  </si>
  <si>
    <t>OBJET.</t>
  </si>
  <si>
    <t>COD.   TAREA</t>
  </si>
  <si>
    <t>DESCRIPCIÓN TAREA</t>
  </si>
  <si>
    <t>POND.</t>
  </si>
  <si>
    <t>ENTREGABLE</t>
  </si>
  <si>
    <t>RESPONSABLE</t>
  </si>
  <si>
    <t>META</t>
  </si>
  <si>
    <t>AVANCE A T-III</t>
  </si>
  <si>
    <t>EJEC.</t>
  </si>
  <si>
    <t>LOGRO</t>
  </si>
  <si>
    <t>RESUL
FINAL</t>
  </si>
  <si>
    <t>OBSERVACIONES AL CIERRE DE LA VIGENCIAY ANÁLISIS DE LOGROS</t>
  </si>
  <si>
    <t>1100111</t>
  </si>
  <si>
    <t>Actualizar y Monitorear los  riesgos de gestión y corrupción  de los procesos</t>
  </si>
  <si>
    <t>Riesgos monitoreados y actualizados</t>
  </si>
  <si>
    <t>Referente de riesgos</t>
  </si>
  <si>
    <t>Durante el cuarto trimestre, se efectuó el monitoreo de los riesgos del proceso con corte al tercer trimestre 2022, diligenciando el instrumento generado por la OAP para su reporte.
Por otra parte, bajo el rol de tercera línea de defensa, se realizó el seguimiento a los riesgos de corrupción institucionales, dejando registro en la matriz de seguimiento, el cual fué socializado a las partes interesadas.
Adicionalmente, se está trabajando en la actualización de los riesgos para la vigencia 2023, conforme a la metodologìa y lineamientos de la OAP.</t>
  </si>
  <si>
    <t>1100211</t>
  </si>
  <si>
    <t xml:space="preserve">Mantener actualizados los documentos del proceso en el SIG (procedimientos, formatos, instructivos, etc) </t>
  </si>
  <si>
    <t>Documentación susceptible de modificación reportada a la OAP para administración</t>
  </si>
  <si>
    <t>Referente de calidad</t>
  </si>
  <si>
    <t xml:space="preserve">Se realiza revisión permanente de las oportunidades de mejora identificadas en la actualización de los documentos que hacen parte del proceso de Control Institucional. Durante el cuarto trimestre, no se generaron actualizaciones en los documentos del proceso. </t>
  </si>
  <si>
    <t>1100212</t>
  </si>
  <si>
    <t xml:space="preserve">Realizar el informe de gestión de los procesos de la dependencia, como insumo para para la Revisión por la Dirección. </t>
  </si>
  <si>
    <t>Información reportada a la OAP, para consolidación</t>
  </si>
  <si>
    <t>Esta actividad fue desarrollada durante el primer trimestre 2022.</t>
  </si>
  <si>
    <t>1100213</t>
  </si>
  <si>
    <t xml:space="preserve">Realizar, actualizar y monitorear  los indicadores del proceso de acuerdo a los tiempos establecidos por la OAP y DNP para proyectos de inversión. </t>
  </si>
  <si>
    <t>Indicadores actualizados y reportados a la OAP</t>
  </si>
  <si>
    <t>El indicador de gestión formulado para el proceso de Control institucional es de periodicidad semestral, y su medición y reporte fue realizado durante el tercer trimestre.</t>
  </si>
  <si>
    <t>1100214</t>
  </si>
  <si>
    <t xml:space="preserve">Atender y suministrar información para auditorías internas y extenas (de Control Interno, Internas, de Certificación, de acreditación y de la CGR) </t>
  </si>
  <si>
    <t>Auditorías atendidas</t>
  </si>
  <si>
    <t>Durante el cuarto trimestre finalizó la auditoría de cumplimiento de la CGR, donde la OCI dentro de sus roles y responsabilidades se encuentra la de verificar con apoyo de un asesor de la Dirección General que la información cumpla con las características de completitud y oportunidad.
Durante el mes de octubre se comunicaron por parte de la CGR los resultados de la auditoría.
La OCI dentro de sus roles, presentó los resultados de seguimiento y verificación de la información requerida por la Contraloría General de la República (CGR) en el marco de la auditoría cumplimiento realizada al INS.
Por otra parte, durante este periodo se asistió a la auditoria externa llevada a cabo.</t>
  </si>
  <si>
    <t>1100311</t>
  </si>
  <si>
    <t>Revisar y ajustar Plan de Acción 2022</t>
  </si>
  <si>
    <t>Plan de Acción ajustado, enviado a la OAP</t>
  </si>
  <si>
    <t>Referente de Planeación</t>
  </si>
  <si>
    <t>1100312</t>
  </si>
  <si>
    <t>Reportar avances de la gestión del Plan de Acción</t>
  </si>
  <si>
    <t>Reportes de avances del Plan de Acción enviados dentro de términos</t>
  </si>
  <si>
    <t>Durante el cuarto trimestre se realizó el monitoreo de las actividades que hacen parte del plan de acción de la dependencia OCI, registrando los resultados cuantitativos y cualitativos alcanzados por la dependencia con corte al tercer trimestre 2022.</t>
  </si>
  <si>
    <t>1100313</t>
  </si>
  <si>
    <t>Participar en la jornada de Planeación para atender los lineamientos para formulación P.A. 2023</t>
  </si>
  <si>
    <t>Registro de asistencia a Jornada de Planeación</t>
  </si>
  <si>
    <t>El equipo de trabajo de la OCI, funcionarios y contratistas participó de la jornada de planeaciòn llevada a cabo el 13/12/2022</t>
  </si>
  <si>
    <t>1100314</t>
  </si>
  <si>
    <t>Formular Plan de Acción 2023</t>
  </si>
  <si>
    <t>Plan formulado según directrices de la Jornada</t>
  </si>
  <si>
    <t>Se generó versión preliminar del Plan de acción de la OCI 2023 conforme a los lineamientos definidos por la OAP y al instrumento dispuesto para tal fin.</t>
  </si>
  <si>
    <t>1100411</t>
  </si>
  <si>
    <t>Realizar el seguimiento y registrar avances de los planes de mejoramiento del proceso en el aplicativo SIGEM</t>
  </si>
  <si>
    <t>SIGEM actualizado con avances y/o ajustes</t>
  </si>
  <si>
    <t>Se realiza seguimiento permanente a los planes de mejoramiento en el aplicativo SIGEM.</t>
  </si>
  <si>
    <t>1100412</t>
  </si>
  <si>
    <t xml:space="preserve">Mantener actualizados los contenidos publicados en la página web de la entidad, que sean competencia del proceso </t>
  </si>
  <si>
    <t>Espacios en web para publicaciones de la dependencia, actualizados</t>
  </si>
  <si>
    <t>Referente de Transparencia</t>
  </si>
  <si>
    <t>Se realizó la publicación en la página WEB del INS, link transparencia, de los informes de ley generados por la Oficina de control interno y algunos seguimientos de interés por parte de los grupos de valor generados durante el periodo objeto de seguimiento.
Informes disponibles a través de los siguientes link:http://www.ins.gov.co/Transparencia/Paginas/informes-de-gestion-evaluacion-y-auditoria.aspx</t>
  </si>
  <si>
    <t>1100413</t>
  </si>
  <si>
    <t>Elaborar y remitir aportes de la Dependencia, para la audiencia de Rendición de Cuentas</t>
  </si>
  <si>
    <t>Información remitida para presentación en Audiencia de Rendición de Cuentas</t>
  </si>
  <si>
    <t>Durante el primer y tercer trimestre se realizó la consolidación de la gestión de la OCI, insumo para la rendición de cuentas y el informe al concejo.</t>
  </si>
  <si>
    <t>1100414</t>
  </si>
  <si>
    <t>Elaborar y remitir aportes de la Dependencia, para el Informe al Congreso</t>
  </si>
  <si>
    <t>Información remitida para elaboración del Informe al Congreso</t>
  </si>
  <si>
    <t>Jefe de Dependencia</t>
  </si>
  <si>
    <t>Esta actividad fue desarrollada durante el primer y tercer trimestre.</t>
  </si>
  <si>
    <t>1101111</t>
  </si>
  <si>
    <t>Elaborar el crononograma de los reportes y/o informes de Ley a presentar durante la vigencia de conformidad con terminos de tiempo establecidos por la normatividad vigente</t>
  </si>
  <si>
    <t>Cronograma de reportes y/o informes de Ley de la vigencia</t>
  </si>
  <si>
    <t>Durante el cuarto trimestre 2022, se realizó la proyección del cronograma de informes y/o reportes de ley a elaborar durante la vigencia 2023, lo anterior atendiendo la normatividad vigente y los roles y responsabilidades de las Oficinas de control interno.</t>
  </si>
  <si>
    <t>1101112</t>
  </si>
  <si>
    <t>Establecer las responsabildiades para la elaboración de los  informes y/o reportes de ley programados para la vigencia 2023.</t>
  </si>
  <si>
    <t>Cronograma de reportes y/o informes de Ley de la vigencia que contiene las responsabilidades.</t>
  </si>
  <si>
    <t>De conformidad con el cronograma de informes y/o reportes de ley proyectado para la vigencia 2023, se definieron los responsables en la elaboración de dichos reportes, teniendo en cuenta la temática asociada y los perfiles de los profesionales que hacen parte del equipo de la OCI.</t>
  </si>
  <si>
    <t>1101113</t>
  </si>
  <si>
    <t>Elaborar, presentar y/o socializar los informes y/o reportes de Ley con los grupos de interés (Entes de control o lideres de proceso)</t>
  </si>
  <si>
    <t>Informes y/o reportes definitivos de Ley.</t>
  </si>
  <si>
    <t>En el marco del Plan Anual de auditoría vigencia 2022, durante el cuarto trimestre 2022, fueron elaborados y socializados a las partes interesadas 13 (trece) informes y/o reportes de Ley requeridos de conformidad con la normatividad vigente entre los cuales se encuentran: Octubre: Reporte CGR-SIRECI-Gestión contractual Septiembre de 2022; Reporte obras inconclusas CGR-SIRECI Septiembre de 2022; "Remisión 10° informe (trimestral) plan de mejoramiento archivístico-INS Seguimiento avances plan de mejoramiento AGN"; Evaluación y reporte de la gestion de los riesgos de corrupción; Seguimiento evaluación del desempeño y acuerdos de gestión 2022-2023 primer semestre; Seguimiento al cumplimiento de las directrices de austeridad y eficiencia en el gasto público tercer trimestre 2022.
Noviembre: Reporte CGR-SIRECI-Gestión contractual Octubre de 2022; Reporte obras inconclusas CGR-SIRECI Octubre de 2022; Seguimiento a la gestión y administración de los riesgos de contratación; Seguimiento ley de transparencia y acceso a la información pública III trimestre 2022.
Diciembre: Reporte CGR-SIRECI-Gestión contractual Noviembre de 2022; Reporte obras inconclusas CGR-SIRECI Noviembre de 2022.
Acumulado al cuarto trimestre se elaboraron un total de 72 informes y/o reportes de ley</t>
  </si>
  <si>
    <t>1101114</t>
  </si>
  <si>
    <t>Monitorear el cumplimiento del cronograma establecido para elaboración de los informes y/o reportes de Ley.</t>
  </si>
  <si>
    <t>Matriz de seguimiento al plan anual de auditoría para la vigencia 2022.</t>
  </si>
  <si>
    <t>Durante el cuarto trimestre 2022, se realizó seguimiento a las actividades incluidas en el Plan anual de auditoría 2022, dejando registro de los informes y actividades generadas, fechas de socialización e información relevante de los datos generados.</t>
  </si>
  <si>
    <t>1101211</t>
  </si>
  <si>
    <t>Elaborar el crononograma de evaluaciones independientes a presentar durante la vigencia 2023.</t>
  </si>
  <si>
    <t>Cronograma de informes de evaluaciones independientes de la vigencia.</t>
  </si>
  <si>
    <t xml:space="preserve">Durante el cuarto trimestre 2022, se realizó la proyección del cronograma de evaluaciones independientes a elaborar durante la vigencia 2023, teniendo en cuenta insumos como: resultados de ejercicios anteriores de auditoría, recursos disponibles y criterios de priorización de los principales aspectos y/o temáticas a evaluar. </t>
  </si>
  <si>
    <t>1101212</t>
  </si>
  <si>
    <t>Establecer las responsabildiades para la elaboración de las evaluaciones independientes programadas para la vigencia 2023.</t>
  </si>
  <si>
    <t>Cronograma de informes de evaluaciones independientes de la vigencia que contiene las responsabilidades.</t>
  </si>
  <si>
    <t>De conformidad con el cronograma de evaluaciones independientes del Sistema de control interno proyectado para la vigencia 2023, se definieron los responsables en la elaboración de dichos seguimientos, teniendo en cuenta la temática asociada y los perfiles de los profesionales que hacen parte del equipo de la OCI.</t>
  </si>
  <si>
    <t>1101213</t>
  </si>
  <si>
    <t>Elaborar, presentar y/o socializar el informe de resultados de evaluacion independiente a los lideres de proceso.</t>
  </si>
  <si>
    <t>Informes de resultados definitivos  de evaluación independiente.</t>
  </si>
  <si>
    <t>En el marco del Plan anual de auditoría vigencia 2022, durante el cuarto trimestre 2022, fueron elaborados 11 (once) informes que contienen las evaluaciones independientes realizadas al Sistema de control interno, a continuación se relacionan los seguimientos desarrollados en el periodo objeto de seguimiento: Octubre: Seguimiento planes de mejoramiento II y III trimestre; Seguimiento al reporte de información Ley de cuotas 2022
Noviembre: Seguimiento a la ejecución de los programas ambientales; Seguimiento a la gestion de las donaciones y/o traslados de otras entidades realizados al INS vigencia 2022; Seguimiento al estado del proyecto "Fortalecimiento del análisis de información en salud para la toma de decisiones en el ámbito nacional observatorio nacional de salud" asociado al Observatorio Nacional de salud; Seguimiento a la formulación y ejecución de los indicadores de gestión; Informe de resultados  auditoria CGR
Diciembre: Seguimiento a la ejecución del Plan seguridad y salud en el trabajo 2022; Seguimiento al estado y funcionamiento de una muestra de comités institucionales-INS; Evaluación de cumplimiento ciclo auditoria 2021-2022; Seguimiento al estado del Proyecto "Fortalecimiento de la vigilancia, detección, valoración y respuesta ante riesgos eventos, emergencias y epidemias en salud pública a nivel nacional" asociada a la Dirección de Vigilancia y análisis del riesgo en salud pública; Seguimiento PAME.
Acumulado al cuarto trimestre, se elaboraron  y socializaron un total de 34 informes de seguimiento.</t>
  </si>
  <si>
    <t>1101214</t>
  </si>
  <si>
    <t>Monitorear el cumplimiento del cronograma establecido para elaboración de las evaluaciones indepedientes</t>
  </si>
  <si>
    <t>Durante el cuarto trimestre se realizó seguimiento a las actividades incluidas en el Plan anual de auditoría 2022, dejando registro de los informes y actividades generadas, fechas de socialización e información relacionada con los hallazgos y observaciones identificadas.</t>
  </si>
  <si>
    <t>1101311</t>
  </si>
  <si>
    <t>Elaborar el crononograma de estrategias para el fomento de la cultura del autocontrol programadas para la vigencia 2023</t>
  </si>
  <si>
    <t>Cronograma de estrategias para el fomento de la cultura del autocontrol  para la vigencia.</t>
  </si>
  <si>
    <t>Durante el cuarto trimestre 2022, se realizó la proyección del cronograma de estrategias de autocontrol y fortalecimiento del Sistema de control interno a ejecutar durante la vigencia 2023 de conformidad con los roles definidos para las Oficinas de control interno.</t>
  </si>
  <si>
    <t>1101312</t>
  </si>
  <si>
    <t>Establecer las responsabildiades para la elaboración de estrategias para el fomento de la cultura del autocontrol durante la vigencia 2023.</t>
  </si>
  <si>
    <t>Cronograma de estrategias para el fomento de la cultura del autocontrol  para la vigencia que contiene las responsabilidades</t>
  </si>
  <si>
    <t>De conformidad con el cronograma de estrategias de autocontrol proyectado para la vigencia 2023, se definieron los responsables en la ejecución de dichas actividades.</t>
  </si>
  <si>
    <t>1101313</t>
  </si>
  <si>
    <t>Elaborar y socializar las estrategias para el fomento de la cultura del autocontrol durante la vigencia 2022.</t>
  </si>
  <si>
    <t>Boletines, capsulas de sensibilización y lista de asitencia a talleres</t>
  </si>
  <si>
    <t>En el marco del rol para el fomento de la cultura del control, durante el cuarto trimestre 2022, se elaboraron y socializaron algunas estrategias de comunicación e información plasmadas en 3 boletines y 3 cápsulas de sensibilización, las cuales se listan a continuación: 
Octubre: Boletín OCI 10 "Articulación Sistema de gestión y sistema de control interno"; Cápsula de sensibilización OCI 10 "La dimensión de control interno y el mapa de aseguramiento como buena práctica"
Noviembre: Boletín OCI 11 "El Control social y su articulación con el Sistema de control Interno"; Cápsula de sensibilización OCI 11 "Creación o modificación estructural de trámites"
Diciembre: Boletín OCI 12 "Rendición de cuentas, un derecho al diálogo"; Cápsula de sensibilización OCI 12 "Requerimientos entes de control y/o externos en los términos de ley establecidos".</t>
  </si>
  <si>
    <t>1101314</t>
  </si>
  <si>
    <t>Durante el cuarto trimestre 2022 se continúa realizando seguimiento a las actividades incluidas en el plan anual de auditoría de la vigencia relacionadas con el fomento de la cultura del control, dejando registro de los informes y actividades generadas, fechas de socialización y temáticas tratadas.</t>
  </si>
  <si>
    <t>1200111</t>
  </si>
  <si>
    <t xml:space="preserve">Se moinitorio los riesgos de la oficina jurídica correspondiente al ultimo trmestre </t>
  </si>
  <si>
    <t>1200211</t>
  </si>
  <si>
    <t xml:space="preserve">Se estan realizando las respectivas modificacines a los documentos correspondientes, con el area de calidad. </t>
  </si>
  <si>
    <t>1200212</t>
  </si>
  <si>
    <t xml:space="preserve">En el cuatrimestre se elaboro revisión por la Dirección soportando todas las actividades contenidas para este periodo (1) </t>
  </si>
  <si>
    <t>1200213</t>
  </si>
  <si>
    <t>Se actualizó durante este periodo los indicadores del proceso la información fue reportada a planeación el día 12/01/2023</t>
  </si>
  <si>
    <t>1200214</t>
  </si>
  <si>
    <t>Se atendio auditoria por parte de la OAJ el 7 de diciembre del 2022 correspondiente a  los siguientes temas:  • Capacidad para asegurar el cumplimiento de los requisitos legales, reglamentarios y contractuales aplicables
• Eficacia para asegurar al cliente que los objetivos específicos son razonablemente logrados, y
• Capacidad para identificar cuando aplique áreas de mejora potenciales.</t>
  </si>
  <si>
    <t>1200311</t>
  </si>
  <si>
    <t>Se presentaron con los ajustes solicitados.</t>
  </si>
  <si>
    <t>1200312</t>
  </si>
  <si>
    <t xml:space="preserve">El plan de acción se reporto para las siguientes vigencias -La primera notificación se realizó el 04/04/2022
-La segunda notificación se realizó el 16/07/2022
-La tercera notificación se realizó el 19/10/2022
</t>
  </si>
  <si>
    <t>1200313</t>
  </si>
  <si>
    <t>El nuevo abogado referente de la OAJ, asiste a capacitacion realizada por el Jefe de la Oficina de planeación.</t>
  </si>
  <si>
    <t>1200314</t>
  </si>
  <si>
    <t>Se actualiza y se remite a la oficina de planeacion en la fecha establecida.</t>
  </si>
  <si>
    <t>1200411</t>
  </si>
  <si>
    <t xml:space="preserve">Para esta vigencia no se presentaron planes de mejora </t>
  </si>
  <si>
    <t>1200412</t>
  </si>
  <si>
    <t>Se publicaron por parte de la Dependencia para el ultimo trimestre un total de 11 resoluciones relacionadas.</t>
  </si>
  <si>
    <t>1200413</t>
  </si>
  <si>
    <t>NO APLICA</t>
  </si>
  <si>
    <t>1200414</t>
  </si>
  <si>
    <t>1201111</t>
  </si>
  <si>
    <t>Proyectar y trámitar actos administrativos</t>
  </si>
  <si>
    <t>Resoluciones en trámite o emitidas</t>
  </si>
  <si>
    <t>Abogado designado</t>
  </si>
  <si>
    <t xml:space="preserve">En el ultimo cuatrimestre se tramitaron en totalidad de 284  resoluciones allegadas a la OAJ, como se evidencia en base de datos (Excel). </t>
  </si>
  <si>
    <t>1201112</t>
  </si>
  <si>
    <t>Notificar al solicitante</t>
  </si>
  <si>
    <t>Notificación personal o eletrónica</t>
  </si>
  <si>
    <t>Secretaría OAJ</t>
  </si>
  <si>
    <t xml:space="preserve">Se notifica por parte de la OAJ 116 resoluciones como puede evidenciarse en base de datos que se encuentra en formato Excel </t>
  </si>
  <si>
    <t>1201113</t>
  </si>
  <si>
    <t xml:space="preserve">Proyectar claratorios y/o correcciones a los conceptos toxicologicos de ser requerido </t>
  </si>
  <si>
    <t>Resoluciones proyectada y/o emitidas</t>
  </si>
  <si>
    <t xml:space="preserve">En el ultimo cuatrimestre se tramitaron de 284  resoluciones correspondientes a toxicologicos allegadoa a la OAJ, como se evidencia en base de datos (Excel). </t>
  </si>
  <si>
    <t>1201114</t>
  </si>
  <si>
    <t>Emitir respuesta de recursos de reposición presentados a la emisión de conceptos toxicologicos</t>
  </si>
  <si>
    <t xml:space="preserve">Se notifica la totalidad de 116 resoluciones allegadas a la OAJ, durante este trimestre como puede evidenciarse en base de datos que se encuentra en formato Excel </t>
  </si>
  <si>
    <t>1201115</t>
  </si>
  <si>
    <t>Registrar actuaciones que realice la OAJ en la herramienta de segumiento y control de trabajo</t>
  </si>
  <si>
    <t>herrmienta actualizada</t>
  </si>
  <si>
    <t>Técnico OAJ</t>
  </si>
  <si>
    <t xml:space="preserve">Durante este periodo se realizo la correspondiente actuacion EKOGUI </t>
  </si>
  <si>
    <t>1201211</t>
  </si>
  <si>
    <t>Analizar y somenter de ser procedente al comité de Propiedad Intelectual las solicitudes de acuerdo con los lineamientos establecidos</t>
  </si>
  <si>
    <t>Solicitudes presentadas al Comité de Propiedad Intelectual</t>
  </si>
  <si>
    <t>Abogado designado PI</t>
  </si>
  <si>
    <t xml:space="preserve">En el último trimestre se realizó la sesión No. 6 de Comité de Propiedad Intelectual y se han suscrito Dos (2) acuerdos de transferencia de información y material en el periodo en mención de los cuales remito soporte:
Acuerdo transferencia de información con la Universidad de Antioquia - UDEA suscrito el 12 de diciembre de 2022
Acuerdo transferencia de información con la Universidad Autónoma de Bucaramanga suscrito el 19 de diciembre de 2022.
</t>
  </si>
  <si>
    <t>1201212</t>
  </si>
  <si>
    <t>Dar respuesta a las peticiones que se alleguen a través del correo datosins@ins.gov.co y al aplicativo pqrsd datos INS</t>
  </si>
  <si>
    <t>Oficios de respuesta</t>
  </si>
  <si>
    <t xml:space="preserve">La OAJ durante el ultimo trimestre proyecto y genero respuesta  un total de  (35) Peticiontes  y se recibieron Se recibieron seis (6) solicitudes de información y/o material en el último trimestre, todas contenidas en el aplicativo de gestión de PQRSD de la Entidad referentes a peticiones de informacion de datos. </t>
  </si>
  <si>
    <t>1201311</t>
  </si>
  <si>
    <t>Revisar estudios previos y proyectar minuta</t>
  </si>
  <si>
    <t>Proyecto de convenio</t>
  </si>
  <si>
    <t>Abogado designado Convenios</t>
  </si>
  <si>
    <t xml:space="preserve">Se reportaron la totalidad de los proyectos de los convenios asignados a la OAJ </t>
  </si>
  <si>
    <t>1201312</t>
  </si>
  <si>
    <t>Somenter ante el comité de contratación los procesos</t>
  </si>
  <si>
    <t>presentación de tema ante el comité de contratación</t>
  </si>
  <si>
    <t>En el último trimestre se remitió para aprobación del comité de contratación los siguientes tramites:
1.	CONVENIO UNIVERSIDAD DEL BOSQUE
2.	(Se adjunta correo y ficha técnica de comité)</t>
  </si>
  <si>
    <t>1201313</t>
  </si>
  <si>
    <t>Trámitar suscripción y cargue en el SECOPII</t>
  </si>
  <si>
    <t>convenio suscritos y trámite en SECOPII</t>
  </si>
  <si>
    <t>En este periodo no se ha realizado la suscripción de convenios nuevos en la plataforma SECOPII</t>
  </si>
  <si>
    <t>1201411</t>
  </si>
  <si>
    <t>Alimentar información de los registros de convenios en la base de datos para tal fin</t>
  </si>
  <si>
    <t>Base de datos actualizada</t>
  </si>
  <si>
    <t>La base de convenios se encuentra actualizada en el drive de procesos judiciales el cual se encuentra compartido</t>
  </si>
  <si>
    <t>1201412</t>
  </si>
  <si>
    <t>Realizar una infografia sobre el POE de elaboración de convenios</t>
  </si>
  <si>
    <t>Infografia eleborada</t>
  </si>
  <si>
    <t xml:space="preserve">Se publicó infografia sobre el POE de elaboracion de convenios a través de INS comunicaciones.  </t>
  </si>
  <si>
    <t>1201511</t>
  </si>
  <si>
    <t>Realizar mesas de prevención del daño antijuridico con dependencias de la entidad para definir la linea jurídica de especial relevancia para la intervención y acompañamieto del proceso</t>
  </si>
  <si>
    <t xml:space="preserve">Actas de soporte de actividades. </t>
  </si>
  <si>
    <t>Abogados OAJ</t>
  </si>
  <si>
    <t xml:space="preserve">Durante el ultimo cuatrimestre se realizaron 2 mesas de trabajo correspondientes a :  1 capacitacion al refrente de calidad y la otra referente a la capacitacion de resoliciones Toxicologicas del INS </t>
  </si>
  <si>
    <t>1201512</t>
  </si>
  <si>
    <t>Emintir boletines jurídicos para apoyar a la Entidad en aspectos legales de especial relevancia y disminuir la configuración de riesgos</t>
  </si>
  <si>
    <t>Boletines jurídicos</t>
  </si>
  <si>
    <t xml:space="preserve">Durante el ultimo cuatrimestre se publicaron  dos boletines correspondientes a:  la Resolucion 1400 de 24 de octubre del 2022 y  el otro referente a la conciliacion del INS </t>
  </si>
  <si>
    <t>1201611</t>
  </si>
  <si>
    <t>Revisar los términos según el tipo de petición</t>
  </si>
  <si>
    <t>Registro del cuadro interno y respuesta emitida en términos</t>
  </si>
  <si>
    <t>La OAJ durante el ultimo trimestre revisó dentro de los terminos legales las siguientes peticiones relacionadas asi:  (18) corresponden a Derechos de Petición, (1 )Petición de consulta, (5) peticiones de documentos,  (4) corresponden a Peticiones de información y  (5) se refieren a Peticiones entre autoridades.</t>
  </si>
  <si>
    <t>1201612</t>
  </si>
  <si>
    <t>Solicitar concepto técnico si es procedente</t>
  </si>
  <si>
    <t>Correos electrónicos de solicitud de concepto</t>
  </si>
  <si>
    <t>1201613</t>
  </si>
  <si>
    <t>Emitir proyecto de respuesta para la suscripción del funcionario competente</t>
  </si>
  <si>
    <t>Oficio proyecto de respuesta</t>
  </si>
  <si>
    <t xml:space="preserve">La OAJ durante el ultimo trimestre proyecto y genero respuesta  un total de  (35) Peticiontes </t>
  </si>
  <si>
    <t>1201614</t>
  </si>
  <si>
    <t>Diligenciar el cuadro de registro interno para el seguimiento</t>
  </si>
  <si>
    <t>Cuadro de registro actualizado</t>
  </si>
  <si>
    <t xml:space="preserve">El sistema EKOGUI  se encuentra actualizado a la fecha. </t>
  </si>
  <si>
    <t>1201711</t>
  </si>
  <si>
    <t>Validar por parte del Comité de Conciliación la realización de 2 socializaciones efectuadas por la Grupo de Gestión Contractual durante el año 2022.</t>
  </si>
  <si>
    <t>Evidencias de las socializaciones realizadas/Soporte de Actividades</t>
  </si>
  <si>
    <t>Jefe de Dependencia (Secretario técnico Comité de Conciliación)</t>
  </si>
  <si>
    <t>Se desarrolló las dos capacitacion la primera el 29 de abril de 2022, por la plataforma Teams por el Grupo de Gestión Contractual y la segunda se llevo acabo los días 15,17,22,24 y 28 de noviembre el presente año, por la Universidad Nacional de Colombia en el marco del contrato interadministrativo INS-CI-276-2022.</t>
  </si>
  <si>
    <t>1201712</t>
  </si>
  <si>
    <t>Presentar un (1) Informe por parte de la OAJ a los miembros del Comité de Conciliación sobre los Procesos Administrativos Sancionatorios – PAS  iniciados durante el año 2022, con el fin de verificar la disminución de los PAS y así evidenciar la efectividad en el mejoramiento de las funciones de supervisión.</t>
  </si>
  <si>
    <t>nforme dirigido a Comité de Conciliación</t>
  </si>
  <si>
    <t>Se da cumplimiento con el informe por parte de la OAJ a los miembros  del Comité de Conciliación sobre los Procesos Administrativos Sancionatorios. PASS</t>
  </si>
  <si>
    <t>1201713</t>
  </si>
  <si>
    <t>Reporte de la OAJ de forma cuatrimestral, de indicadores Conforme a las políticas de defensa jurídica del Estado y que son determinados por la Agencia Nacional de Defensa Jurídica del Estado-ANDJE, en el Protocolo para la Gestión de los Comités de Conciliación.</t>
  </si>
  <si>
    <t>publicaciones pagina web (trasparencia)</t>
  </si>
  <si>
    <t xml:space="preserve">Se presento el reporte cuatrimestral de indicadores por parte de la OAJ conforme a las politicas de defensa juridica del estado y que son determinados por la Agencia Nacional de Defensa Juridica del Estado. </t>
  </si>
  <si>
    <t>1202111</t>
  </si>
  <si>
    <t>Realizar seguimiento al correo de notificaciones judiciales para validad los requerimientos que se alleguen a diario</t>
  </si>
  <si>
    <t xml:space="preserve">cuadro de tutelas actualizado </t>
  </si>
  <si>
    <t>Abogado designado Tutelas</t>
  </si>
  <si>
    <t>El seguimiento se realiza de manera Diaria por la contratista Lorena Toro.</t>
  </si>
  <si>
    <t>1202112</t>
  </si>
  <si>
    <t>Registrar en el cuadro de tutelas todas las actuaciones que se alleguen desde su notificación, así como los fallos que se deriven de cada una de las actuaciones</t>
  </si>
  <si>
    <t xml:space="preserve">La OAJ ha registrado en el cuadro ( formato excel), la contestacion de las tutelas allegadas en este cuatrimestre correspondiemtes a 52. </t>
  </si>
  <si>
    <t>1202113</t>
  </si>
  <si>
    <t>Remitir al Despacho judicial la contestación de la tutela a través de correo electrónico, o correo certificado dentro del término otorgado por el Despacho</t>
  </si>
  <si>
    <t>correo electrónico o correo fisico</t>
  </si>
  <si>
    <t xml:space="preserve">La oficina asesora juridica realiza la contestación de 52 tutelas durante este cuatrimestreconforme a los terminos legales. </t>
  </si>
  <si>
    <t>1202211</t>
  </si>
  <si>
    <t>Hacer seguimiento de los procesos judiciales</t>
  </si>
  <si>
    <t>Registro cuadro de seguimiento procesos judiciales</t>
  </si>
  <si>
    <t>Abogado defensa jurídica</t>
  </si>
  <si>
    <t>Se realiza el respectivo seguimiento de los procesos judiciales por parte de la OAJ registrandolo en el cuadro en formato excel denominsdo " seguimiento procesos judidiales"</t>
  </si>
  <si>
    <t>1202212</t>
  </si>
  <si>
    <t>Radicar ante los despachos judiciales las actuaciones a que haya lugar</t>
  </si>
  <si>
    <t>Actuaciones radicadas mediante oficio o correos electrónicos</t>
  </si>
  <si>
    <t xml:space="preserve">La OAJ radica ante los despachos las correspondientes actuaciones a que haya lugar, en termino. Dureante este trimestre radico 3 actuaciones procesales. </t>
  </si>
  <si>
    <t>1203111</t>
  </si>
  <si>
    <t>actualizar y sociaclizar POE-A07.0000-003 "CONFIDENCIALIDAD, IMPARCIALIDAD E INTEGRIDAD"</t>
  </si>
  <si>
    <t>POE actualizado</t>
  </si>
  <si>
    <t>Se elaboro POE, en el mes de agosto del 2022, por lo que no se requiere durante este periodo</t>
  </si>
  <si>
    <t>1203112</t>
  </si>
  <si>
    <t>Hacer seguimiento al cumplimiento del POE-A07.0000-003 "CONFIDENCIALIDAD, IMPARCIALIDAD E INTEGRIDAD"</t>
  </si>
  <si>
    <t>infrome sobre acuerdos de confidencialidad y conflicto de interes suscritos por nuevos funcionarios, contratistas y TH vinculado por convenio</t>
  </si>
  <si>
    <t xml:space="preserve">Se realizo el seguimiento y se socializo a travez de la estrategia de conflicto de interes. </t>
  </si>
  <si>
    <t>1203113</t>
  </si>
  <si>
    <t>Realizar boletin sobre cumplimiento de "ESTRATEGIA PARA LA DECLARACIÓN DE CONFLICTOS DE INTERES EN EL INSTITUTO NACIONAL DE SALUD"</t>
  </si>
  <si>
    <t>boletin realizado</t>
  </si>
  <si>
    <t>NO APLICA  ( se realizó el boletin, pero no fue durante este periodo)</t>
  </si>
  <si>
    <t xml:space="preserve">*Se realiza monitoreo cuatrimestral en el mes de Diciembre del proceso D02 Gestión de Calidad y planeación institucional </t>
  </si>
  <si>
    <t xml:space="preserve">Para cuartor trimestre se realiza modificación de los documentos POE-D02.0000-010 Gestión de Riesgos V06  2022-10-21 y  FOR-D02.0000-029 Caracterización del Riesgo V05  2022-10-21, en planeación institucional se actualizó  la caracterización del proceso y el procedimiento gestión del plan de acción </t>
  </si>
  <si>
    <t>Actividad cumplida en primer trimestre.</t>
  </si>
  <si>
    <t>Registro del indicador del proceso  D02   Gestión de Calidad correspondiente a la vigencia con resultados satisfactorios.</t>
  </si>
  <si>
    <t>Se gestiona, atiende y acompaña auditoria  externa de seguimiento 2, realizada los dias 28, 29 y 30 de Noviembre y 1 de Diciembre, seguimiento, cerrtificación y cierre.</t>
  </si>
  <si>
    <t>Se realizo reporte correspondiente al trimestre de los resultados del plan de acción vigencia 2022</t>
  </si>
  <si>
    <t>Actividad realizada en periodos anteriores</t>
  </si>
  <si>
    <t>Monitoreo y seguimiento realizado a los planes correspondientes al proceso D02 Gestión de Calidad,  las cuales se encuentran monitoreadas en SIGEM</t>
  </si>
  <si>
    <t>De acuerdo con las necesidades se han realizado las actualizaciones respectivas</t>
  </si>
  <si>
    <t>Asesorar a los procesos del INS en temas de calidad</t>
  </si>
  <si>
    <t>Registro de Asesorías realizadas</t>
  </si>
  <si>
    <t>Referente de Calidad</t>
  </si>
  <si>
    <t>Para cuarto  trimestre, se realizo un total de 225 asesorias a los diferentes procesos a traves de los medios solicitados y disponibles en los siguientes temas:
Documentación, SIGEM – Planes de Mejora, Auditoria, Riesgos, Revisión por la Dirección,  entre otros.</t>
  </si>
  <si>
    <t>Realizar monitoreo cuatrimestral a los riesgos de gestión y corrupción de los procesos</t>
  </si>
  <si>
    <t>Reporte en Drive</t>
  </si>
  <si>
    <t>Para tercer cuatrimestre se realiza minitoreo a los riegos de gestión y  corrupcion definidos para el proceso Gestión de Calidad y seguimiento a la ejecución de los respectivos controles sin presentarse novedades de relevancia.</t>
  </si>
  <si>
    <t>Realizar informe trimestral como resultado del monitoreo realizado por los procesos.</t>
  </si>
  <si>
    <t>Informe de monitoreo de riesgos OAP</t>
  </si>
  <si>
    <t>Se realiza y entrega  informe correspondiente a segundo cuatrimestre de la información reportada por los procesos, informe enviado al Proceso E01 Control Institucional en el mes de Septiembre.</t>
  </si>
  <si>
    <t>Hacer seguimiento y brindar acompañamiento a los procesos en las acciones derivadas de los informes de monitoreo como segunda línea de defensa</t>
  </si>
  <si>
    <t>Soporte de los acompañamientos</t>
  </si>
  <si>
    <t>Durante el ultimo trimestre se recibe notificación de materialización de  riesgo de gestión del proceso A09 Gestión Financiera, del cual se realiza la respectiva mesa de trabajo y se verifica el cargue del plan de mejora en curso. Adicionalmente se tiene información de 2 alertas temprana que se encuentran en curso de revisión con los proceso A04 Equipos de Laboratorio y R04 Producción</t>
  </si>
  <si>
    <t>Realizar acompañamiento a los procesos en la Actualización de Riesgos de Gestión y Corrupción y actualizar mapa de riesgos de la entidad</t>
  </si>
  <si>
    <t>Fichas y mapas de riesgos actualizados</t>
  </si>
  <si>
    <t>• Se realizaron mesas de trabajao para revisión de riesgos vigencia 2023 con los procesos:
o R01 Redes en Salud Pública
o R02 Vigilancia y Análisis del Riesgo en SP
o R03 Investigación
o R04 Producción
o R05  Observatorio Nacional de Salud
o A01 Talento Humano
o A02 Adquisición de Bienes y Servicios
o A03 Gestión Documental
o A04 Equipos de Laboratorio
o  A05 Gestión Ambiental
o A07 Gestión Juridica
o A08 Atención al Ciudadano
o A09 Gestión Financiera
o A10 Recursos Físicos   
Adicionalmente se realiza mesa de trabajo con Equipos e Laboratorio y con R04 Producción para revisión de Notificación de Alerta temprana reportada. en el monitoreo correspondiente a tercer cuatrimestre.</t>
  </si>
  <si>
    <t>Realizar informe preliminar de Revisión por Dirección</t>
  </si>
  <si>
    <t>Informe preliminar de Revisión por la Dirección</t>
  </si>
  <si>
    <t>Actividad cumplida en primer trimestre 2022</t>
  </si>
  <si>
    <t>Coordinar la Realización del Comité Operativo de Revisión por la Dirección</t>
  </si>
  <si>
    <t>Acta de Comité Operativo de Revisión por la Dirección</t>
  </si>
  <si>
    <t>Realizar los comités Operativos del Sistema Integrado de Gestión</t>
  </si>
  <si>
    <t>Actas comité SIG Operativo y registros de asistencia</t>
  </si>
  <si>
    <t xml:space="preserve">Organización del Comité SIG 2022 y planeación 2023,  en las actividades de: solicitud de tema para la agenda a los procesos que intervienen en el desarrollo del comité, solicitud de las presentaciones, elaboración de la presentación en cuanto a la gestión de riesgos, consolidación de presentaciones según agenda,  Ejecución  del Comité SIG 23 de Diciembre de 2022. </t>
  </si>
  <si>
    <t>Brindar transferencia de conocimiento a los referentes en los diferentes temas del SIG</t>
  </si>
  <si>
    <t>Registros de capacitaciones, talleres y demás actividades de fortalecimiento del SIG</t>
  </si>
  <si>
    <t>Realización de 20 actividades de transferencia de conocimiento  a traves de los siguientes mecanismos:
*Tips enviados a través de CalidadINS semanalmente 
*Socialización/Capacitación en temas realcionados con:
    1, Administración documental
    2, Riesgos
3, Contexto
4, Mejora</t>
  </si>
  <si>
    <t>Mantener actualizados los documentos normativos de carácter transversal que orientan el SIG</t>
  </si>
  <si>
    <t>Documentos mandatorios actualizados</t>
  </si>
  <si>
    <t>Para cuarto trimestre se realiza  modificación de los documentos POE-D02.0000-010 Gestión de Riesgos V06  2022-10-21 y  FOR-D02.0000-029 Caracterización del Riesgo V05  2022-10-21</t>
  </si>
  <si>
    <t>Gestionar la realización de la auditoria externa de seguimiento  NTC ISO 9001:2015</t>
  </si>
  <si>
    <t>Informe de auditoria externa</t>
  </si>
  <si>
    <t>Gestión contractual de la auditoria externa de seguimiento 2 realizada los dias 28, 29 y 30 de Noviembre y 1 de Diciembre, seguimiento, cerrtificación y cierre.</t>
  </si>
  <si>
    <t>Mantener actualizados los documentos del SIG (Procedimientos, formatos, instructivos, etc.), de acuerdo con la necesidad</t>
  </si>
  <si>
    <t>Documentos publicados en SIG</t>
  </si>
  <si>
    <t xml:space="preserve">Se realiza administración de 291 documentos con sus respectivas solicitudes al SIG, las cuales fueron atendidas forma oportuna. 
Los documentos se encuentran diisponibles en SIG excepto aquellos clasificados como Know How, verificable en el Listado Maestro de Documentos. </t>
  </si>
  <si>
    <t>Verificar la conformidad de la documentación remitida, acorde con los lineamientos institucionales</t>
  </si>
  <si>
    <t>Observaciones realizadas a los procesos</t>
  </si>
  <si>
    <t>En cuarto trimestre del 2022 se observa un incremento en el indicador derivado de la revisión realizada a los documentos y solicitudes enviadas al área de Gestión de calidad al obtenerse un resultado del 65,6 % de documentos conformes para publicación, evidenciando una elevación del indicador de 8,9 % respecto al trimestre anterior y cumpliendo con la meta establecida para medir la eeficiencia en la administración documental por parte de los procesos. Teniendo en cuenta que los documentos publicados están conforme a los lineamientos descritos en el POE-D02.0000-001 Control de Documentos y Registros y el INT-D02.0000-001 Lineamientos para documentar el SIG, se evidencia que los procesos se siguen adhiriendo al cumplimiento de los lineamientos establecidos por la entidad. Se espera que para el año 2023 se mantenga y supere la meta del 65% del indicador teniendo en cuenta los planes de acción que se ejecutaron en el año 2022 para levantar el indicador</t>
  </si>
  <si>
    <t>Gestionar los documentos obsoletos y suministrar copias controladas de acuerdo con la necesidad</t>
  </si>
  <si>
    <t>Documentos obsoletos gestionados / Registro de entrega de copias controladas.</t>
  </si>
  <si>
    <t>Durante tercer trimestre se realizan las siguientes gestiones:  
GESTIÓN DE OBSOLETOS: 99
ENTREGA COPIAS CONTROLADAS: 15
el resgitro de entrega de copias controldas se realiza a traves del FOR-D02.000-005 Lista de Distribución de documentos controlados SIG</t>
  </si>
  <si>
    <t>Asesorar a las dependencias en la metodología para la actualización de proyectos a Decreto</t>
  </si>
  <si>
    <t>Proyectos en SUIFP actualizados</t>
  </si>
  <si>
    <t>Profesional referente para proyectos</t>
  </si>
  <si>
    <t xml:space="preserve">Actividad realizada en anteriores seguimientos </t>
  </si>
  <si>
    <t>Asesorar y acompañar a las dependencias en el reporte de vigencias futuras utilizadas y a liberar</t>
  </si>
  <si>
    <t>Certificación expedida y cargue en SUIFP</t>
  </si>
  <si>
    <t>Preparar formatos y logística para Jornada de Planeación</t>
  </si>
  <si>
    <t>Logística para Jornada de Planeación dispuesta</t>
  </si>
  <si>
    <t>Se eralizó la logistica, se tuvo que mover fecha inicalmente programada para esperar nuevas directrices por cambio de administración, finalmente la jornada se realiza la segunda semana de diciembre de 2022</t>
  </si>
  <si>
    <t>Realizar Jornada de Planeación</t>
  </si>
  <si>
    <t>Acta y/o listados de asistencia a Jornada de Planeación</t>
  </si>
  <si>
    <t>Profesionales de la OAP</t>
  </si>
  <si>
    <t>Registrar proyecto en MGA</t>
  </si>
  <si>
    <t>MGA diligenciada en aplicativo de DNP</t>
  </si>
  <si>
    <t>Inscribir proyecto en BPIN</t>
  </si>
  <si>
    <t>Proyecto registrado con Código BPIN asignado</t>
  </si>
  <si>
    <t>Emitir concepto en SUIFP, a los trámites de actualización a Decreto.</t>
  </si>
  <si>
    <t>Proyectos actualizados en SUIFP</t>
  </si>
  <si>
    <t>Atender las solicitudes de ajuste por trámites presupuestales</t>
  </si>
  <si>
    <t>Proyectos enviados a Minsalud para Control de viabilidad</t>
  </si>
  <si>
    <t xml:space="preserve">se realizaron 11 solicitudes de trámites de vigencias futuras, todas aprobadas </t>
  </si>
  <si>
    <t>Cuantificar el monto de las necesidades por actividad, de cada proyecto</t>
  </si>
  <si>
    <t>Costo de actividades revisado</t>
  </si>
  <si>
    <t>Milena Velosa - William Jiménez H.</t>
  </si>
  <si>
    <t>Consolidar el monto total de necesidades de presupuesto para 2023</t>
  </si>
  <si>
    <t>Documento cálculo de necesidades 2023 y asignación según cuota anunciada</t>
  </si>
  <si>
    <t>Presentar a consideración del Consejo Directivo el monto de presupuesto solicitado en SUIFP y presentado al MHCP</t>
  </si>
  <si>
    <t>Presentación en Consejo Directivo del Anteproyecto de presupuesto 2023 VS Cálculo de necesidades reales</t>
  </si>
  <si>
    <t>William Jiménez H.</t>
  </si>
  <si>
    <t>Enviar formatos diligenciar al MHCP</t>
  </si>
  <si>
    <t>Cargue en SIIF y remisión de documentos justificación</t>
  </si>
  <si>
    <t>Milena Velosa - Wilson Castro - William Jiménez H.</t>
  </si>
  <si>
    <t>Participar en mesa técnica sectorial convocada por el MHCP</t>
  </si>
  <si>
    <t>Sustentación en mesa técnica, anteproyecto 2023</t>
  </si>
  <si>
    <t>Consolidar planes presentados por las dependencias</t>
  </si>
  <si>
    <t>Plan de Acción ajustado Versión 1</t>
  </si>
  <si>
    <t>Publicar Plan de Acción a Ciudadanía y Presentarlo al Comité Institucional de Gestión y Desempeño</t>
  </si>
  <si>
    <t>Plan De Acción presentado al CIGD y publicado en pagina web para consideración de la ciudadanía</t>
  </si>
  <si>
    <t>Publicar Plan de Acción 2022 en página WEB</t>
  </si>
  <si>
    <t>Plan de Acción publicado en Transparencia</t>
  </si>
  <si>
    <t>Atender las solicitudes de ajuste que se puedan presentar a lo largo de la vigencia</t>
  </si>
  <si>
    <t>Versiones ajustadas de Plan de Acción</t>
  </si>
  <si>
    <t xml:space="preserve">Se publicaron las versiones ajustadas en la página de transparencia de la entidad </t>
  </si>
  <si>
    <t>Monitorear trimestralmente los avances del Plan de Acción y publicar el reporte</t>
  </si>
  <si>
    <t>Planes de Acción verificados</t>
  </si>
  <si>
    <t xml:space="preserve">Se realizó el monitoreo del tercer trimestre </t>
  </si>
  <si>
    <t>Solicitar aportes a Dependencias del PAAC</t>
  </si>
  <si>
    <t>Correos enviados a referentes</t>
  </si>
  <si>
    <t>Milena Velosa</t>
  </si>
  <si>
    <t>Consolidar PAAC</t>
  </si>
  <si>
    <t>PAAC consolidado</t>
  </si>
  <si>
    <t>Publicar PAAC en pagina WEB</t>
  </si>
  <si>
    <t>PAAC publicado en página web</t>
  </si>
  <si>
    <t>Solicitar avances a Dependencias</t>
  </si>
  <si>
    <t>Correos a referentes de Solicitud de avances de PAAC</t>
  </si>
  <si>
    <t>Elaborar y publicar informes periódicos</t>
  </si>
  <si>
    <t>Informes de seguimiento a PAAC publicados</t>
  </si>
  <si>
    <t>Brindar asesoría y acompañamiento en la construcción y definición de los Indicadores de Gestión Institucionales</t>
  </si>
  <si>
    <t>Asesoría brindada a demanda</t>
  </si>
  <si>
    <t>Sebastiían Villarreal - Wilson Castro</t>
  </si>
  <si>
    <t>Revisar los indicadores planteados y realizar ajustes en los casos que amerite</t>
  </si>
  <si>
    <t>Revisión y validación de indicadores propuestos</t>
  </si>
  <si>
    <t>Se brindó asesoría y acompañamiento a la Oficina de Comunicaciones, en la posibilidad de construir un nuevo indicador.</t>
  </si>
  <si>
    <t>Solicitar reporte de seguimiento a indicadores</t>
  </si>
  <si>
    <t>Solicitud de reportes en términos</t>
  </si>
  <si>
    <t>Se hicieron los requerimientos de acuerdo con los términos y plazos previstos</t>
  </si>
  <si>
    <t>Consolidar información reportada</t>
  </si>
  <si>
    <t>Informe de indicadores consolidado</t>
  </si>
  <si>
    <t>A corte del tecrcer trimestre y vía correo electrónico, se solicito a los procesos del INS, el reporte de evaluación de los indicadores de gestión.</t>
  </si>
  <si>
    <t>Publicar resultados de la gestión de indicadores</t>
  </si>
  <si>
    <t>Informe de indicadores publicado</t>
  </si>
  <si>
    <t>Se consolidó y procesó la información de evaluación remitida por los procesos.</t>
  </si>
  <si>
    <t>Verificar consistencia de solicitudes de CDP</t>
  </si>
  <si>
    <t>CDPs verificados</t>
  </si>
  <si>
    <t>Wilson Castro</t>
  </si>
  <si>
    <t>Se realizó el monitoreo correspondiente de los Indicadores de Gestión para el tercer trimestre de 2022 y se solicitó su publicación.</t>
  </si>
  <si>
    <t>Visar y registrar solicitudes</t>
  </si>
  <si>
    <t>CDPs visados</t>
  </si>
  <si>
    <t>Durante el periodo se recibiron solicitudes de CDP de los procesos Institucionales vía correo electrónico, se verificó la consistencia de los mismos, frente a las Actividades POA y al presupuesto.</t>
  </si>
  <si>
    <t>Solicitar a las Dependencias competentes la revisión de sus trámites y OPAS</t>
  </si>
  <si>
    <t>Solicitudes realizadas a los responsables</t>
  </si>
  <si>
    <t>Se brindaron los correspondientes Vistos Buenos con respuesta vía correo electrónico y se registraron para control de la Ejecución presupuestal</t>
  </si>
  <si>
    <t>Revisar la consistencia de ajustes propuestos</t>
  </si>
  <si>
    <t>Revisión de contenidos realizada</t>
  </si>
  <si>
    <t>Durante el periodo se atendió solicitud en PQR de enlaces rotos en el OPA de Expedir Carné Único Nacional de Donante de Componentes Anatómicos; se realizaron los ajustes y se actualizó el formato en el SUIT.</t>
  </si>
  <si>
    <t>Proponer simplificación o racionalización, si amerita</t>
  </si>
  <si>
    <t>Solicitud de posibles racionalizaciones</t>
  </si>
  <si>
    <t>Se revisaron los enlaces y se constató efectivamente su no funcionalidad.</t>
  </si>
  <si>
    <t>Reportar en SUIT las actualizaciones realizadas</t>
  </si>
  <si>
    <t>Información cargada en SUIT</t>
  </si>
  <si>
    <t>No se presentaron solicitudes de simplificación o racionalización durante el periodo.</t>
  </si>
  <si>
    <t>Verificar el cumplimiento de los estándares definidos en ITA</t>
  </si>
  <si>
    <t>Estándares verificados</t>
  </si>
  <si>
    <t>Se reporto en el aplicativo SUIT, el ajuste de los enlaces rotos del OPA de Expedir Carné Único Nacional de Donante de Componentes Anatómicos;y se comprobó su funcionalidad</t>
  </si>
  <si>
    <t>Reportar en aplicativo ITA el requerimiento enviado</t>
  </si>
  <si>
    <t>Reportes enviados</t>
  </si>
  <si>
    <t>Se estuvo atento a los requerimientos con respecto del reporte a ITA</t>
  </si>
  <si>
    <t>Realizar mesa de trabajo con integrantes del Comité de reporte FURAG</t>
  </si>
  <si>
    <t>Convocatoria a mesas de trabajo</t>
  </si>
  <si>
    <t>Se adelantaron las acciones pertinentes para llevar a cabo la acción prevista</t>
  </si>
  <si>
    <t>Solicitar información a responsables de temas a reportar</t>
  </si>
  <si>
    <t>Correos electrónicos solicitando información</t>
  </si>
  <si>
    <t>Acciones realizadas y cumplidas en periodos anteriores</t>
  </si>
  <si>
    <t>Consolidar y validar información reportada para FURAG</t>
  </si>
  <si>
    <t>Documento de respuestas revisado y validado</t>
  </si>
  <si>
    <t>Cargue de información en aplicativo FURAG</t>
  </si>
  <si>
    <t>Matriz de FURAG diligenciada</t>
  </si>
  <si>
    <t>Publicar en página WEB los informes periódicos y los planes del Decreto 612</t>
  </si>
  <si>
    <t>Planras del Decreto 612 publicados en página web</t>
  </si>
  <si>
    <t>Definir y programar las acciones de rendición de cuentas a realizar en la vigencia</t>
  </si>
  <si>
    <t>Plan de audiencia de rendición de cuentas elaborado.</t>
  </si>
  <si>
    <t xml:space="preserve">Actividad realizada  por los procesos misionales </t>
  </si>
  <si>
    <t>Realizar Audiencia de Rendición de Cuentas</t>
  </si>
  <si>
    <t>Audiencia realizada</t>
  </si>
  <si>
    <t xml:space="preserve">actividad realizada en primer trimestre </t>
  </si>
  <si>
    <t>Elaborar documento de evaluación y divulgación de la Rendición de Cuentas</t>
  </si>
  <si>
    <t>Informe de Audiencia elaborado y publicado</t>
  </si>
  <si>
    <t>Definir responsables y requerir información para el Congreso</t>
  </si>
  <si>
    <t>Temática establecida y solicitada</t>
  </si>
  <si>
    <t>Recibir y verificar información</t>
  </si>
  <si>
    <t>Información allegada</t>
  </si>
  <si>
    <t>Consolidar informe al Congreso (Preliminar y Ajustado)</t>
  </si>
  <si>
    <t>Informe preliminar elaborado</t>
  </si>
  <si>
    <t>Remitir Informe al Congreso al MSPS</t>
  </si>
  <si>
    <t>Informe definitivo remitido a MSPS</t>
  </si>
  <si>
    <t>Solicitar a las Dependencias competentes el reporte de avances de Documento Conpes.</t>
  </si>
  <si>
    <t>Requerimientos realizados a los responsables de reporte</t>
  </si>
  <si>
    <t>Verificar y devolver o aprobar reporte</t>
  </si>
  <si>
    <t>Contenidos verificados y validados</t>
  </si>
  <si>
    <t>Remitir Informe al control del MSPS</t>
  </si>
  <si>
    <t>Información cargada y remitida</t>
  </si>
  <si>
    <t>Diligenciar formatos remitidos por la OCI de SIRECI</t>
  </si>
  <si>
    <t>Información recaudada</t>
  </si>
  <si>
    <t>Remitir a la OCI, los formatos diligenciados</t>
  </si>
  <si>
    <t>Formatos remitidos a la OCI</t>
  </si>
  <si>
    <t>1400111</t>
  </si>
  <si>
    <t>Para el cuarto  trimestre se realizó el monitoreo de los riesgos de gestión y corrupción diligenciando el formato  FOR-D02.0000-029 CARACTERIZACIÓN DEL RIESGO</t>
  </si>
  <si>
    <t>1400211</t>
  </si>
  <si>
    <t xml:space="preserve">Para este periodo se realizaron los ajustes solicitados por el grupo de calidad así:
1.  "POE-D04.1400-004 COPIAS DE SEGURIDAD ALOJADAS EN LOS SERVIDORES Y EN LA NUBE DEL INS" - POE-D04.0000-001 GESTIÓN DE SISTEMAS DE INFORMACIÓN - CAR-D04.0000-001 Proceso OTIC.
Adicionalmente se gestionó y efectúo el proceso de actualización y normalización en el sistema de gestión de calidad de cada uno de los POE y CAR mencionados anteriormente.
2. POE-D04.1400-001 ADMINISTRACIÓN DE USUARIOS, adicional a esto se realizaron los ajustes correspondientes al contenido del POE de la mano del equipo técnico.
</t>
  </si>
  <si>
    <t>1400212</t>
  </si>
  <si>
    <t>Durante este período no hay actividades programadas</t>
  </si>
  <si>
    <t>1400213</t>
  </si>
  <si>
    <t>Se llevo a cabo el reporte de indicadores a la OAP</t>
  </si>
  <si>
    <t>1400214</t>
  </si>
  <si>
    <t xml:space="preserve">para este período se estuvo pendiente de las posibles solicitudes de la Auditoría Externa de seguimiento </t>
  </si>
  <si>
    <t>1400311</t>
  </si>
  <si>
    <t>1400312</t>
  </si>
  <si>
    <t>Durante este período se  remitió plan de Acción del tercer  trimestre  2022 para su publicación.</t>
  </si>
  <si>
    <t>1400313</t>
  </si>
  <si>
    <t>Se participo en la jornada de Planeación realizada el 13 de diciembre 2022.</t>
  </si>
  <si>
    <t>1400314</t>
  </si>
  <si>
    <t>Se realizó la formulación del plan</t>
  </si>
  <si>
    <t>1400411</t>
  </si>
  <si>
    <t>Durante este período se realizó el seguimiento al SIGEM</t>
  </si>
  <si>
    <t>1400412</t>
  </si>
  <si>
    <t>Durante el cuarto  trimestre se  atendieron todas las solicitudes actualizando los contenidos publicados en la página web.</t>
  </si>
  <si>
    <t>1400413</t>
  </si>
  <si>
    <t>1400414</t>
  </si>
  <si>
    <t>1401111</t>
  </si>
  <si>
    <t>Atender las solicitudes de soporte y mantenimiento de la plataforma tecnológica insttitucional</t>
  </si>
  <si>
    <t>Reporte solicitudes atendidas</t>
  </si>
  <si>
    <t>Profesionales Oficina TIC</t>
  </si>
  <si>
    <t xml:space="preserve">Para el cuartro trimestre se realizaron las sigueintes actividades:
Se dio atención a los casos reportados a través  de  las solicitudes de la consola de Service manager de infraestructura.
Casos Solicitudes  32
Casos Incidentes  10
Durante es el mes de octubre se actualizo el inventario general de servidores con los equipos nuevos, modificaciones y eliminaciones que se han realizado de los parámetros de los equipos desplegados, se deja en carpeta compartía ONE DRIVE archivo G _INFRA_v4.8.3.
También agregue la fecha EOSL y EOL de los servidores físicos para poder tener como guía que equipos ya están fuera de actualizaciones, soporte, venta de repuestos y parches de seguridad por parte de los fabricantes.
Durante el mes de noviembre se asistieron a todas las reuniones programadas para la ejecución del contrato INS-SASI-017-2022 en donde se realizó,
- se compartió información técnica sobre los servidores físico y virtuales 
- Se realizo acompañamiento y revisión de las propuestas compartidas para la implementación de la consola y proxy del software Veeam Backup.
-Se valido el cronograma de actividades y fechas entrega de dispositivos de hardware, se hizo la aclaración al interior del grupo que los tiempos que indicaban en el cronograma no se estima sean cumplidos por el proveedor para el desarrollo del mismo.
-Se realizo el alistamiento de dos maquinas virtuales PITON4.NAJA.241.VEEAM.WIN2019.3 y PITON4.ARIZONAPACATA.242.PROXYVEEAM.WIN2019.3, las fichas técnicas de alistamiento queda en la carpeta compartida https://inssalud-my.sharepoint.com/:w:/r/personal/bjbarragan_ins_gov_co/_layouts/15/Doc.aspx?sourcedoc=%7BF3FC307B-D10B-4EFA-8D72-0D3A4F749529%7D&amp;file=PITON4.NAJA.241.VEEAM.WIN2019.3.docx&amp;action=default&amp;mobileredirect=true&amp;cid=a0ac7190-8bc0-4d99-838f-36f18dd8061d </t>
  </si>
  <si>
    <t>1401112</t>
  </si>
  <si>
    <t>Actualizar firmware sobre dispositivos activos de red, siempre y cuando los fabricantes realicen las respectivas liberaciones.</t>
  </si>
  <si>
    <t>Reporte actualizaciones</t>
  </si>
  <si>
    <t>Para este períiodo no se realizaron actualizaciones.</t>
  </si>
  <si>
    <t>1401113</t>
  </si>
  <si>
    <t>Instalar y aplicar actualizaciones de seguridad sobre sistemas operativos de equipos de cómputo y servidores.</t>
  </si>
  <si>
    <t>1401114</t>
  </si>
  <si>
    <t xml:space="preserve">Hacer seguimiento a la herramienta de monitoreo y gestionar las alarmas en caso necesario </t>
  </si>
  <si>
    <t>Informe seguimiento</t>
  </si>
  <si>
    <t>Para el cuarto trimestre se  realizaron los siguientes monitoreos:
Control Gestion, depuracion  y control de los diferentes Sensores configurados en PRTG.
Configuración Sensores para dispostivos activos de red  Centros de comunicaciones  Parasitologia  PASW15,  y centro de comunicaciones Bloque E BBSW41 y BBSW42. 
Configuración de Sensores WAN IPV6.  
Control Gestion, depuracion  y control de los diferentes Sensores configurados en PRTG.
Se agrego nuevos sensores para los switches  SAN
Depuracion de sensores  en servicios detenidos</t>
  </si>
  <si>
    <t>1401115</t>
  </si>
  <si>
    <t>Elaborar estudios técnicos para Adquirir token de Microsoft Azure para dar continuidad a los procesos de backup y puesta en operación de servicios en nube y hacer seguimiento al proceso</t>
  </si>
  <si>
    <t>Estudios técnicos</t>
  </si>
  <si>
    <t>En el cuarto trimestre se lllevaron a cabo las siguientes actividades:
Para este período se realizaron los estudios técnicos para el proceso de adquisición de token de Microsoft Azure 
Se desarrolló la reunión de comité número 26 de contratación donde se dió a conocer los estudios previos para el proceso de adquisición de token de Microsoft Azure</t>
  </si>
  <si>
    <t>1401121</t>
  </si>
  <si>
    <t>Elaborar estudios técnicos para Adquirir sistema de información clear pass y hacer seguimiento al proceso</t>
  </si>
  <si>
    <t>Esta actividad no se va a realizar, se solicitó eliminación de esta actividad vía correo electrónico.</t>
  </si>
  <si>
    <t>1401131</t>
  </si>
  <si>
    <t>Elaborar estudios técnicos para adquirir bolsa de horas de soporte y mantenimiento de la herramienta de monitoreo PRTG  y hacer seguimiento al proceso</t>
  </si>
  <si>
    <t>Se realizó el estudio previo para el manteniemiento de la herramienta de PRTG, el cual fue radicado en el grupo contractual y devuelto por el mismo.</t>
  </si>
  <si>
    <t>1401132</t>
  </si>
  <si>
    <t>Elaborar estudios técnicos para contratar las actividades de modernización de la infraestructura base de la planta telefonica, asi como el soporte y mantenimiento de la misma con bolsa de repuesto y hacer seguimiento al proceso</t>
  </si>
  <si>
    <t>Para el cuarto trimestre se Se atendieron las solicitudes registradas en el Centro de Servicios.referente al contrato  INS-SMC- 094-022</t>
  </si>
  <si>
    <t>1401133</t>
  </si>
  <si>
    <t>Elaborar estudios técnicos Renovación de las licencias,  servicios de soporte técnico y  mantenimiento para la solución wifi  y hacer seguimiento al proceso</t>
  </si>
  <si>
    <t>Para este período se llevo a cabo la ejecución del contrato  INS-SMC-088-2022, se realizó r la implementación de administración W-LAN a controladora virtual Ruckus Cloud para 54 Access Point, 
esto incluye instalación, configuración y puesta en marcha de la solución cloud.</t>
  </si>
  <si>
    <t>1401134</t>
  </si>
  <si>
    <t>Elaborar estudios técnicos para contratar la ampliación del almacenamiento y renovar el soporte   marca Pure Storage y hacer seguimiento al proceso</t>
  </si>
  <si>
    <t xml:space="preserve">Para este período se dio inicio al contrato INS-LP-200-2022,  Se realizaron  los procesos técnicos, actividades y pruebas necesarios para aumentar la capacidad de almacenamiento de la solución Pure Storage, y las actividades de crecimiento de capacidad sobre la operación de las aplicaciones críticas del INS, se entregaron los bienes contratados con las especificaciones técnicas exigidas dentro del proceso y se instalaron  las actualizaciones de firmware que ha  liberado el fabricante </t>
  </si>
  <si>
    <t>1401135</t>
  </si>
  <si>
    <t>Elaborar estudios técnicos Adquirir sistema de almacenamiento de copias de seguridad y custodia de copias y hacer seguimiento al proceso</t>
  </si>
  <si>
    <t>Durante el cuarto trimestre  semestre se llevo a cabo la legalización del contrato INS-SASI-245-2022, en el cual se hizo entrega de Licencias o agentes de software 
especializado para copias de seguridad 
de sistemas operativos Windows server 
Linux y ambientes virtualizados.</t>
  </si>
  <si>
    <t>1401136</t>
  </si>
  <si>
    <t>Elaborar estudios técnicos Adquirir los elementos del proyecto de fortalecimiento de las capacidades de cómputo,  red, y desarrollar las actividades tendientes a la  modernización del centro de cómputo y hacer seguimiento al proceso</t>
  </si>
  <si>
    <t>Una vez revisadas las cotizaciones recibidas para el estudio de mercado INS-RFI-OTIC001-2022 para el proceso de DataCenter, se tomo la determinación de no dar continuidad al proceso, teniendo en cuenta que el presupuesto no era suficiente y que además los tiepos establecidos por los proveedores para entrega de los bienes a adquirir no alcanzaban a la vigencia</t>
  </si>
  <si>
    <t>1401141</t>
  </si>
  <si>
    <t>Elaborar estudios técnicos realizar la renovación de las licencias Antispam y hacer seguimiento al proceso</t>
  </si>
  <si>
    <t>Para el cuarto trimestre se realizó el seguimiento actividades del contrato  INS-SASI-158-2022</t>
  </si>
  <si>
    <t>1401142</t>
  </si>
  <si>
    <t>Elaborar estudios técnicos  la renovación de las Licencias del equipo de seguridad perimetral marca palo alto M850 y hacer seguimiento al proceso</t>
  </si>
  <si>
    <t>Para la ejecución del contrato  INS-SASI-225-2022 se hizo entrega por parte del proveedor del documento que acredite el licenciamiento Threat Prevention,  Url Filtering (software) y Premium Support ,  la suscripción de seguridad para la nube con el fin de proteger servicios o aplicaciones que se pongan en operación sobre esta y la entrega de  Diez (10) Transceiver de fibra a UTP compatible con palo alto M850 1 GB</t>
  </si>
  <si>
    <t>1401143</t>
  </si>
  <si>
    <t>Elaborar estudios técnicos para realizar la contratación de soporte técnico especializado sobre los servicios implementados en IPV6 y realizar  la renovación ante  Lacnic de direccionamiento IPV6, sistema autonomo e IPV4 y hacer seguimiento al proceso</t>
  </si>
  <si>
    <t>Se llevaron a cabo las actividades de renovación ante LACNIC del prefijo para las direcciones del protocolo IPv4 que conviven con IPv6, conforme al contrato INS-SMC-009-2022</t>
  </si>
  <si>
    <t>1401144</t>
  </si>
  <si>
    <t>Elaborar estudios técnicos para Adquirir el software de Evaluación de Vulnerabilidades Nessus y hacer seguimiento al proceso</t>
  </si>
  <si>
    <t>Este proceso fue ejecutado y facturado.</t>
  </si>
  <si>
    <t>1401145</t>
  </si>
  <si>
    <t>Elaborar estudios técnicos  para Adquirir Certificados de Seguridad SSL  incluyendo administración e inventario  de la herramientas  y hacer seguimiento al proceso</t>
  </si>
  <si>
    <t>Durante este período se hizó seguimiento  el contrato INS-SMC-074-2022 con la empresa GESTION DE SEGURIDAD ELECTRONICA S.A.</t>
  </si>
  <si>
    <t>1401146</t>
  </si>
  <si>
    <t>Actualizar documentos publicados en el portal institucional (PESI, Plan de tratamiento de riesgos)</t>
  </si>
  <si>
    <t>Documentos Actualizados</t>
  </si>
  <si>
    <t>"Se elaboró plan de trabajo:
INS - Plan de Trabajo del SGSI - Joaquín Afanador
Se solicitó la entrega de la última versión de toda la documentación que hace parte del SGSI: Políticas, procedimientos y formatos.
Se solicitó la entrega de la última versión del instrumento de evaluación del MSPI.
Se solicitó la entrega de la última versión del PESI y del PETI del INS.
Se hizo lectura y análisis de la información entregada.
Se realizaron reuniones con administradores de la Oficina de Tecnologías de la Información y las Comunicaciones del INS, para actualizar las matrices de controles de seguridad de la información."</t>
  </si>
  <si>
    <t>1401147</t>
  </si>
  <si>
    <t>Socializar y divulgar las políticas de seguridad de la información</t>
  </si>
  <si>
    <t>Acta y soporte de documentos de socialización</t>
  </si>
  <si>
    <t xml:space="preserve">Durante el cuarto trimestre se realizaron las siguientes actividades: 
Se programaron las siguientes reuniones para hacer aclaraciones de la metodología de gestión de riesgos:
Reunión Seguridad de la Información (Desarrollo y sistemas de Información)
Reunión Seguridad de la Información - Administración de directorio activos y antivirus
Seguridad de la Información - infraestructura de red, copias de seguridad y almacenamiento
• Revisión metodología y matriz de gestión de riesgos de seguridad de la información
• INS - Identificación de activos de información - Laboratorio de Parasitología
• Revisión de activos de información - Microbiología DISP
• reunión virtual - revisión de activos de información - atención al Ciudadano
• revisión de activos de información - Grupo Almacen
• aclaración dudas inventario de activos de información - Oficina Asesora Jurídica
• Aclaración dudas inventario de activos – Morfología
• Aclaración dudas activos de información Grupo Entomología.
 • Aclaración inquietudes inventario de activos de información - Grupo Nutrición. 
Ajustes resultantes de las pruebas realizadas al SIP
Se hace la entrega de:
Guía para la actualización de los activos y contenedores de información, planes de tratamiento por parte de cada área y proceso.
</t>
  </si>
  <si>
    <t>1401148</t>
  </si>
  <si>
    <t>Socializar los procedimientos de seguridad de la información</t>
  </si>
  <si>
    <t xml:space="preserve">Durante el cuarto trimestre se realizaron las siguientes actividades: 
Se programaron las siguientes reuniones para hacer aclaraciones de la metodología de gestión de riesgos:
Reunión Seguridad de la Información (Desarrollo y sistemas de Información)
Reunión Seguridad de la Información - Administración de directorio activos y antivirus
Seguridad de la Información - infraestructura de red, copias de seguridad y almacenamiento
Se hace la entrega de:
Guía para la actualización de los activos y contenedores de información, planes de tratamiento por parte de cada área y proceso.
Se hacen reuniones con:
• Revisión metodología y matriz de gestión de riesgos de seguridad de la información
• INS - Identificación de activos de información - Laboratorio de Parasitología
• revisión de activos de información - Microbiología DISP
• reunión virtual - revisión de activos de información - atención al Ciudadano
• revisión de activos de información - Grupo Almacen
• aclaración dudas inventario de activos de información - Oficina Asesora Jurídica
• Aclaración dudas inventario de activos - Morfología Celular. Miércoles, 16 de noviembre · 08:00 – 09:00
• Aclaración dudas activos de información Grupo Entomología. • Aclaración inquietudes inventario de activos de información - Grupo Nutrición. </t>
  </si>
  <si>
    <t>1401149</t>
  </si>
  <si>
    <t xml:space="preserve">Definición  y actualización de  las políticas de la herramienta DLP </t>
  </si>
  <si>
    <t>Documento con las politicas de la herramienta DLP</t>
  </si>
  <si>
    <t>Se realizo reunion para realizacion de pruebas del DLP, pero se genero un error con el  dashboard se  busca de solucion o reunion con el proveedor</t>
  </si>
  <si>
    <t>1401151</t>
  </si>
  <si>
    <t>Gestionar los recursos para las actividades de apoyo logístico</t>
  </si>
  <si>
    <t>Recursos asignados</t>
  </si>
  <si>
    <t>Se gestionaron los recursos asignados de acuerdo con las necesidades manifestadas durante el cuarto trimestre.</t>
  </si>
  <si>
    <t>1401152</t>
  </si>
  <si>
    <t>Realizar seguimiento a la ejecucion de los recursos de apoyo logístico</t>
  </si>
  <si>
    <t>Informe ejecución</t>
  </si>
  <si>
    <t>Se dio informe de la ejecución de los recursos  asignados.</t>
  </si>
  <si>
    <t>1401153</t>
  </si>
  <si>
    <t>Apoyar la administración del sistema de Gestión Documental Orfeo y de la plataforma Service
Manager.</t>
  </si>
  <si>
    <t>Informe actividades desarrolladas</t>
  </si>
  <si>
    <t>Se elaboró estudio previo, se solicitó CDP, se radicó proceso en el grupo de gestión contractual se dio respuesta a las observaciones, no se pudo continuar con el trámite debido a que el profesional no aporto la documentación requerida.</t>
  </si>
  <si>
    <t>1402111</t>
  </si>
  <si>
    <t>Apoyar con la generación de nuevas funcionalidades de los eventos de Parasitología, tamizaje neonatal y el módulo Lab- Muestras para el laboratorio de salud pública y brindar soporte, actualización y mantenimiento del sistema de Comercialización en línea de la resolución de precios</t>
  </si>
  <si>
    <t xml:space="preserve">Durante el cuarto trimestres se realizaron las siguientes actividades: 
1.	Apoyo en el ajuste de desarrollo en el sistema LABMUESTRAS así y 14 solicitudes realizadas
•	Corrección en los reportes de resultado final de entomología 20220928000135, 20220927000007, 20220926000216, 20221005000032.
•	Corrección de las opciones de parametrización de los usuarios con el rol líder técnico
•	Cambio en el reporte de trazabilidad rechazo de muestras no aptas-server pruebas y producción, muestra por muestra inactiva 
2.	Se realizaron los ajuste al sistema SIVICAP según solicitudes
•	Se realizo la consulta a la BD de usuario
•	 Se coloco los campos obligatorios 
•	Se elimino el mapa de riesgo ELIMINAR EL MAPA DE RIESGO #2022090021 de Arauca
•	Se revisó el reporte de auditoria se debe realizar lo siguiente:
	Al buscar laboratorios Cundinamarca, valle, Antioquia están triplicado 
	Al realizar la búsqueda de un laboratorio por la primera letra del nombre del laboratorio no trae los laboratorios que empiezan por " m " pasa lo mismo en la búsqueda de prestadores, técnicos,
•	Bug pantalla editar usuario-server producción, no deja cambiar los usuarios de departamento y municipio, se realizó la corrección del bug y los técnicos pueden hacer cambio de departamento o municipio 
3.	Reuniones periódicas con el ing. Luis Carlos Avila para revisar y analizar el Código fuente del aplicativo red Data 
4.	Reunión con el ing. Gabriel Lopez Garrido para indicarle como se debe realizar la publicación en el server de pruebas y producción del aplicativo LABMUESTRAS.
5.	Revisión del desarrollo realizado por el ing. Gabriel Lopez Garrido de los reportes de resultado de leptoespira preliminar, original y copias del grupo de microbiología. 
6.	Revisión de la publicación en los servers de pruebas y producción del desarrollo del reporte de resultado de leptoespira.  </t>
  </si>
  <si>
    <t>1402112</t>
  </si>
  <si>
    <t>Brindar apoyo en el desarrollo del aplicativo Tamizaje de Defectos Congénitos y su interoperabilidad
con los sistemas de información SIVILAB laboratorio de muestras y SIVIGILA, así como prestar soporte al aplicativo CECO y de CONVENIOS del Instituto Nacional de Salud.</t>
  </si>
  <si>
    <t>Durante el cuarto trimestre se realizaron las siguientes actividades: 
1. Se realiza la documentación de tamizaje 
2. Se realiza el ajuste de PQR para el guardado de la autorización de envio de correos.
3. Se atienden 3 service manager.
4. Se realiza el diccionario de datos del sistema de PQR
5. Actualización del sistema de PQR con los siguientes puntos IR86841, IR86913 
6. Se crean los scripts de días hábiles, festivos y días no hábiles, que maneja el sistema de PQR.
7. Creación del acta de cierre del proyecto de tamizaje.
8. Se realizo ajuste en el sistema de PQR para dar solución a los service manager  IR87792, IR87326, IR87807</t>
  </si>
  <si>
    <t>1402113</t>
  </si>
  <si>
    <t xml:space="preserve">Desarrollar nuevos módulos para el sistema de información RedData </t>
  </si>
  <si>
    <t xml:space="preserve">Durante el cuarto trimestre se realizaron las siguientes actividades según solicitud del aplicativo REDDATA: 
• Se Realizan reuniones con el equipo de trasplantes para lograr el desarrollo de la historia de usuario de progenitores hematopoyéticos
• Se desarrolla pantalla de datos generales, datos clínicos, y registro de pacientes progenitores hematopoyéticos.
• Se crean en el sistema estados para poder realizar la evaluación del paciente (En evaluación, Apto y no Apto).
• Se desarrolla la funcionalidad que permita el registro y cambio de estado de pacientes progenitores hematopoyéticos
• Se encuentra en desarrollo la página de reporte de trasplante hematopoyéticos
Publicación de los avances realizados en el ambiente de pruebas.
	Se desarrollaron las siguientes actividades:
	calcular campo edad para Donante Vivo 
revisar condiciones de visibilidad de controles según historia de usuario  implementar que si el número de cedula ya existe , cargue la información del donante vivo 
	Revisar reportes 
validar condiciones de la historia de usuario 
</t>
  </si>
  <si>
    <t>1402114</t>
  </si>
  <si>
    <t>Apoyar el desarrollo evolutivo del sistema de información SIVILAB en el módulo laboratorio de
muestras con los diferentes laboratorios que aplican para el sistema, brindando soporte al sistema
SICI (Costos) y con la interoperabilidad de GovCo con (Min Tic) con el formulario de los eventos
adversos de la Dirección de Producción.</t>
  </si>
  <si>
    <t xml:space="preserve">Durante el cuarto trimestre se realizaron las siguientes actividades según solicitud del: 
Para SIAI, se resolvió caso IR86482: presentación de íconos.
Para SIAM, se colaboró con el desarrollo del mockup según historia de usuario.
se trabajó en la documentación: Arquitectura SIAM, Mer-Equipos y se colaboró con el diseño del mockup hoja de vida.
Para ADVERSOS Evento y Grilla, Se generaron los documentos: Arquitectura EA, Despliegue EA, Diccionario de datos EA, MER EA, Patrón EA
Para SICI: Se solucionó el caso: IR87428 Ajuste consolidado de saldos Producción. Y el caso: R87429 Ajuste resúmenes de medios de cultivo, Aseguramiento de la calidad y consolidado de saldos de producción
</t>
  </si>
  <si>
    <t>1402115</t>
  </si>
  <si>
    <t>Apoyar y dar continuidad al desarrollo del sistema Sivilab - en el módulo de Sivien dando soporte a
los requerimientos de mejora y asegurar el mejoramiento continuo del sistema SICI, implementando la automatización a la medida de procedimientos internos de los laboratorios de salud pública (Redes, Investigación y producción) apoyando el cumplimiento de su misión.</t>
  </si>
  <si>
    <t>Durante el cuarto trimestre se realizaron las siguientes actividades según solicitud del: 
1. Se realizó la documentación de la arquitectura de software del proyecto sivilab  
2. Se analiza el requerimiento sobre el módulo de Sivien y se realiza el ajustes sobre el mismo requerimiento el cual excede los tiempos de desarrollo asignados. Para ello se realiza un análisis de la necesidad más inmediata y se ataca los reportes específicos los cuales se dejan como exportable a excel</t>
  </si>
  <si>
    <t>1402116</t>
  </si>
  <si>
    <t>Desarrollo, mejora, mantenimiento y soporte del aplicativo de reporte de resultados del tamizaje neonatal.</t>
  </si>
  <si>
    <t>Durante este trimestre se desarrollo toda la documentación referente a tamizaje neonatal</t>
  </si>
  <si>
    <t>1402117</t>
  </si>
  <si>
    <t>Desarrollo del sistema de información para asegurar la verificación de los diferentes numerales de la norma ISO/IEC 17025 y NTC-ISO\IEC 17043</t>
  </si>
  <si>
    <t>Durante el cuarto trimestre se realizaron las siguientes actividades: 
Se mantiene actualizada la Base de datos en ambiente de pruebas con relación al de desarrollo. 
Se programa modelo Formulario FOR-A04.0000-007 (Materiales de referencia).  
Se crean tablas para desarrollo. 
Se presenta procedimiento de generación pdf.  
Se documentan todos los procesos de desarrollo.  
Se participa en reunión (4) de sprint de entrega de avances.  
Se participa en reunión socialización nuevos estilos.  
Se realizan las verificaciones de funcionalidad de acuerdo con los lineamientos establecidos por la oficina de TICS.  
Se participa en actividades relacionadas cambio de estilos, para cumplir con directrices de oficina Tic.  
Se realiza acompañamiento en pilotaje del sistema de información. Se implementan nuevos estilos
Se realizan ajustes de funcionamiento.
Se realiza acompañamiento en pilotaje del sistema de información.</t>
  </si>
  <si>
    <t>1402121</t>
  </si>
  <si>
    <t>Apoyar la administración de la plataforma de centro de servicios y la documentación y los sprint de los sistemas de información del INS.</t>
  </si>
  <si>
    <t>Durante el cuarto trimestre se realizaron las siguientes actividades: 
1 review SIAM Mokup, Inicio desarrollo y diseño de Mokup
2 INS - DevOps Services, Configuración de sitio y recolección de información 
3 reunión LABMUESTRAS Entrega Producto, -Avance desarrollo de historia de usuario 16 y 40  
4 Reunión Sistema Integrado de Planeación V2.0 SIP--- --------Pruebas funcionales y generalidades  
5 Sprint reunión grupo química y toxicología-----Avance en pruebas funcionales y Frontend
6 INS - Alcance Migración DevOps
7 reuniones Reddata Presentación avance módulo----Avance desarrollo además en pruebas funcionales y services manager 
8 reunión de SIVICAP Entrega Producto
9 reunión de SIVIEN----------------Presentación y compromisos desarrollo Sivien
10.Reunión Seguridad de la Información (Desarrollo y sistemas de Información)
11.reunión Manual de Usuario
12.reunión LABMUESTRAS ENTREGA PRODUCTO
13.Review SIVICAP
14.Capacitacion Herramienta Backlog
15.Capacitación temas importantes de TIC
16.Pruebas Funcionalidades Módulo De EPS
17.Asignación y respuesta a casos en Services Manager
18.Configuración de service manager
19.reunión LABMUESTRAS ENTREGA PRODUCTO
20.REUNION SIVICAP TIC
21.Reunión configuración y asignación de tareas Sivilab-Labmuestras
22.Reunión Pruebas Paciente
23.reunion Modulo de personal (giovanny)
24.resultado de pruebas modulo transaccional EPAB
25Reunión de seguimiento a actividades Sivien
26Reunión Técnica proyecto Sivien
27.Reunión entrega de producto Equipos de laboratorio
28.Reunión entrega de producto Equipos de laboratorio
29.Reunión OTIC
30.Reunión Sivien
31.REUNION de SIVICAP ENTREGA PRODUCTO
32.reunión RedData entrega de producto final y services
33.Entrega de producto y documentación
34.reunión matching
35.Reunión entrega de producto Equipos de laboratorio</t>
  </si>
  <si>
    <t>1402122</t>
  </si>
  <si>
    <t>Apoyar la operación del portal WEB y el fortalecimiento de la Ley de transparencia y acceso a la información pública y los lineamientos de integración de las sedes electrónicas al portal único del estado colombiano GOV.CO</t>
  </si>
  <si>
    <t>Se realizaron las actividades para el fortalñecimiento de ley de transparencia a través del portal web del INS</t>
  </si>
  <si>
    <t>1402131</t>
  </si>
  <si>
    <t>Implementación, análisis y diseño de la arquitectura de Interoperabilidad, migración y estandarización de servicios API.</t>
  </si>
  <si>
    <t>Durante este período se realizó el  proceso de cargue de informacion de bases de datosde sogcovid en las bases de datos del INS entregados por la Agencia Nacional Digital</t>
  </si>
  <si>
    <t>1402141</t>
  </si>
  <si>
    <t>Asesorar y apoyar la administración, mejoras y soporte de las diferentes plataformas y aplicaciones
web requeridas por el INS.</t>
  </si>
  <si>
    <t>Se realizó la administración de la plataforma web, según solicitud.</t>
  </si>
  <si>
    <t>1402142</t>
  </si>
  <si>
    <t>Apoyar el desarrollo evolutivo y fortalecimiento de la norma ISO 27000 de estándares internacionales,
orientando al establecimiento de buenas prácticas en relación con la implantación, mantenimiento y
gestión del Sistema de Gestión de Seguridad de la Información (SGSI) del INS</t>
  </si>
  <si>
    <t>Durante el cuarto trimestre se realizaron las siguientes actividades: 
Se solicitó la entrega de la última versión de: Objetivos de seguridad de la información e indicadores del SGSI
Se solicitó la entrega de la última versión del instrumento de evaluación del MSPI.
Se analizó la información entregada.
Se proponen indicadores del SGSI
Se construyeron las hojas de vida de los indicadores del SGSI
Se hace la entrega de:
• INS - Diagnostico ISO27001 v2.
• Propuesta del Plan Estratégico de Seguridad de la Información
• Hojas de vida de los indicadores del SGSI, con instrumento de evaluación
• INS - Plan Auditoría Interna SGSI 2023</t>
  </si>
  <si>
    <t>1402143</t>
  </si>
  <si>
    <t>Atender las solicitudes de soporte y mantenimiento de los portales recibidas</t>
  </si>
  <si>
    <t>Solicitudes atendidas</t>
  </si>
  <si>
    <t>Se atendieron todas las solicitudes de mantenimiento de los portales web del instituto</t>
  </si>
  <si>
    <t>1402144</t>
  </si>
  <si>
    <t>Realizar los desarrollos y ajustes a los portales insittucionales según requerimientos</t>
  </si>
  <si>
    <t>Se llevaron a cabo los desarrrollos y ajustes solicitados por los clientes internos del INS.</t>
  </si>
  <si>
    <t>14011410</t>
  </si>
  <si>
    <t>Realizar actividades de vulnerabilidades de infraestructura, sistemas de información e ingenieria social</t>
  </si>
  <si>
    <t>Informe de Vulnerabilidades</t>
  </si>
  <si>
    <t>"se ejecuta con la herramenta Nessus analisis de vulnerabilidades para los switch de cada una de las areas y servidores.  a sistemas De información, documentación de gestión de vulnerabilidades y formato creado para el manejo de la vulnerabilidades divididas por pool de IP en cada área.
"</t>
  </si>
  <si>
    <t>1500111</t>
  </si>
  <si>
    <t>Se realizó monitoreo último trimestre.</t>
  </si>
  <si>
    <t>1500211</t>
  </si>
  <si>
    <t>1500212</t>
  </si>
  <si>
    <t>1500213</t>
  </si>
  <si>
    <t>1500214</t>
  </si>
  <si>
    <t>1500311</t>
  </si>
  <si>
    <t>1500312</t>
  </si>
  <si>
    <t>1500313</t>
  </si>
  <si>
    <t>1500314</t>
  </si>
  <si>
    <t>1500411</t>
  </si>
  <si>
    <t>1500412</t>
  </si>
  <si>
    <t>Se realizó la actualización del banner de la entidad con las noticias más relevantes del último trimestre</t>
  </si>
  <si>
    <t>1500413</t>
  </si>
  <si>
    <t>NA tarea cumplida en primer trimestre del año.</t>
  </si>
  <si>
    <t>1500414</t>
  </si>
  <si>
    <t>1501111</t>
  </si>
  <si>
    <t>Revisar periodicamente la información publicada en prensa</t>
  </si>
  <si>
    <t xml:space="preserve">Informe  trimestral de gestión de comunicación </t>
  </si>
  <si>
    <t xml:space="preserve">Grupo de comunicación </t>
  </si>
  <si>
    <t>Se adjunta informe de gestión comunicaciones último trimestre.</t>
  </si>
  <si>
    <t>1501112</t>
  </si>
  <si>
    <t>Revisar periodicamente de solicitudes de información por periodistas</t>
  </si>
  <si>
    <t>1501121</t>
  </si>
  <si>
    <t xml:space="preserve">Analizar las necesidades de información </t>
  </si>
  <si>
    <t>1501122</t>
  </si>
  <si>
    <t>Definir mensajes claves</t>
  </si>
  <si>
    <t>Campaña</t>
  </si>
  <si>
    <t>Se desarrollaron los mensajes claves de 3 campañas y se dio contunidad a la campaña #ColombiaTieneAlINS</t>
  </si>
  <si>
    <t>1501123</t>
  </si>
  <si>
    <t>Diseño, aprobación y publicación</t>
  </si>
  <si>
    <t>Se diseñaron cuatro campañas y se producieron los videos para #ColombiaTienealINS</t>
  </si>
  <si>
    <t>1501211</t>
  </si>
  <si>
    <t>Redacción y aprobación de boletines Técnicos, informativos o infografías</t>
  </si>
  <si>
    <t>Documento preliminar</t>
  </si>
  <si>
    <t>Se cumplió con la ejecución de los tres INSFORMATIVOS y de 12 boletines técnicos BES, piublicados en la web: https://www.ins.gov.co/Noticias/Paginas/Insformativo-de-octubre-de-2022.aspx
https://www.ins.gov.co/insformativos/INSformativo-noviembre-2022.pdf
https://www.ins.gov.co/insformativos/INSformativo-Diciembre2022.pdf</t>
  </si>
  <si>
    <t>1501212</t>
  </si>
  <si>
    <t>Divulgación de boletin de prensa</t>
  </si>
  <si>
    <t>Boletín de prensa entregados</t>
  </si>
  <si>
    <t>Se generaron y divulgaron 5 boletines de prensa en el último ttrimestre del año. Ver en informe de gestión las temáticas. Se adjuntan los boletines.</t>
  </si>
  <si>
    <t>1502111</t>
  </si>
  <si>
    <t>Definir la necesidad estratégica de divulgación</t>
  </si>
  <si>
    <t>Nooticias priorizadas</t>
  </si>
  <si>
    <t>De acuerdo a evaluación estratégica de necesidades de divulgación, se generan 5 boletines de prensa.</t>
  </si>
  <si>
    <t>1502112</t>
  </si>
  <si>
    <t>Elaborar y divulgar boletines de prensa</t>
  </si>
  <si>
    <t>Ver informe de gestión con el detalel de los 5 boletines de prensa emitidos a la opinión pública.</t>
  </si>
  <si>
    <t>1503111</t>
  </si>
  <si>
    <t>Campaña de divulgación e invitación a RendicuentasINS</t>
  </si>
  <si>
    <t>Campaña rendicuentasINS</t>
  </si>
  <si>
    <t>1503112</t>
  </si>
  <si>
    <t>Realización de la rendición de cuentas</t>
  </si>
  <si>
    <t>streaming de la rendición</t>
  </si>
  <si>
    <t>2000111</t>
  </si>
  <si>
    <t>Se adelantaron las acciones pertinentes para la revisión y ajuste de riesgos de los procesos.</t>
  </si>
  <si>
    <t>2000211</t>
  </si>
  <si>
    <t>Se atendieron los requerimientos de acuerdo con las necesidades surgidas.</t>
  </si>
  <si>
    <t>2000212</t>
  </si>
  <si>
    <t>Actividad cumplida satisfactoriamente en periodos anteriores.</t>
  </si>
  <si>
    <t>2000213</t>
  </si>
  <si>
    <t>Se atendieron los requerimientos hechos desde la Oficina de Planeación en cuanto a la revisión y ajuste de indicadores y los reportes respectivos.</t>
  </si>
  <si>
    <t>2000214</t>
  </si>
  <si>
    <t>Se atendieron los requerimientos dentro del proceso de auditoria con resultados satisfactorios.</t>
  </si>
  <si>
    <t>2000311</t>
  </si>
  <si>
    <t>2000312</t>
  </si>
  <si>
    <t>Se realizaron los reportes solicitados dentro de los términos establecidos. El logro fue satisfactorio.</t>
  </si>
  <si>
    <t>2000313</t>
  </si>
  <si>
    <t>Se atendió la convocatoria hecha por la OAP y se aplicaron los lineamientos socializados.</t>
  </si>
  <si>
    <t>2000314</t>
  </si>
  <si>
    <t>Se elaboró versión preliminar del Plan de Acción 2023 y se envió para consolidación.</t>
  </si>
  <si>
    <t>2000411</t>
  </si>
  <si>
    <t>De acuerdo con las necesidades surgidas, se han adelantado las acciones solicitadas desde el área de Calidad de la OAP.</t>
  </si>
  <si>
    <t>2000412</t>
  </si>
  <si>
    <t>Se realizaron las acciones de revisión de contenidos y se solicitó publicación de documentos cuando hubo lugar a ello.</t>
  </si>
  <si>
    <t>2000413</t>
  </si>
  <si>
    <t>2000414</t>
  </si>
  <si>
    <t>2001111</t>
  </si>
  <si>
    <t>Realización bateria de riesgo psicosocial y encuesta de clima organizacional</t>
  </si>
  <si>
    <t>Bateria de riesgo psicosocial y encuesta de clima organizacional</t>
  </si>
  <si>
    <t>Jefe de Dependencia y profesional asignado de SST</t>
  </si>
  <si>
    <t>Se realizó durante el mes de diciembre de manera presencial  la aplicación de la bateria de riesgo 2022 con la participaciòn de 335 funcionarios de planta y 19 contratistas para un total 354 personas.</t>
  </si>
  <si>
    <t>2001121</t>
  </si>
  <si>
    <t xml:space="preserve">Elaboración de diagnóstico de necesidades de capacitación </t>
  </si>
  <si>
    <t>Diagnóstico de necesidades de la entidad</t>
  </si>
  <si>
    <t>Jefe de Dependencia y profesional asignado al PIC</t>
  </si>
  <si>
    <t>Actividad ya realizada durante la vigencia 2022</t>
  </si>
  <si>
    <t>2001122</t>
  </si>
  <si>
    <t>Publicación y seguimiento al plan institucional de capacitación</t>
  </si>
  <si>
    <t>Publicación PIC 2022 y seguimientos</t>
  </si>
  <si>
    <t>Durante el cuarto trimestre 2022 se ejecutó el contrato con la Universidad Nacional ( CTO NS-CI-276-2022 por $54,338,500 ) del programa de capacitación 2022 a partir de las necesidades detectadas desde el PIC 2022. A continuación se relacionan las capacitaciones y cursos:
1Actualizacion normativa ley 1952 de 2019, 2 Acoso laboral. 3 Inhabilidades e incompatibilidades de los servidores públicos, 4 Actualización normativa en temas presupuestales y liquidación de prestaciones sociales, 4 Manejo de herramientas estadísticas (software) como: estudios de estadísticas, análisis de datos, análisis de datos en Epi Info, 5 Actualización normativa en negociación sindical, 6.Redacción de artículos científicos, elaboración de informes y resúmenes para eventos científicos 7. Gestión Documental: Organización de archivos de gestión, fondos acumulados e historias laborales; Gestión de documentos electrónicos de archivo y administración de los mismos; Políticas y planes sobre organización y distribución documental; Normatividad requerimientos administrativos, tecnológicos, seguridad de datos de vigente para información, 8 Ofimática: Excel básico, intermedio y avanzado; Manejo de bases de datos SQL Server, bases de datos con Excel, UPB; Aprendizaje en programas visualizadores de datos y 9.Contratación Estatal: Estatuto General de Contratación de la Administración Pública; Manejo de plataformas de contratación; Estructuración de procesos de contratación y supervisión de contratos</t>
  </si>
  <si>
    <t>2001131</t>
  </si>
  <si>
    <t>Seguimiento presupuestal a la ejecución de las actividades asignadas a este item</t>
  </si>
  <si>
    <t xml:space="preserve">Informe de seguimiento de la ejecución presupuestal </t>
  </si>
  <si>
    <t xml:space="preserve">Nelson Ruiz </t>
  </si>
  <si>
    <t xml:space="preserve">Para la vigencia 2022 fue asignado un presupuesto de $60 millones del proyecto entorno laboral saludable. C-1999- 0300-6- 0-1999059-02 adquisición de bienes y servicios - servicio de educación informal para la gestión administrativa - fortalecimiento entorno laboral saludable del instituto nacional de salud   nacionaL. actividad POA: 200113. Para el tercer trimestre se han realizado dos cursos autorizados por el CIGD por valor de $ 5.661.500  y  se ejecutó el contrato con la Universidad Nacional ( CTO NS-CI-276-2022 por $54,338,500 ) del programa de capacitación 2022. </t>
  </si>
  <si>
    <t>2001132</t>
  </si>
  <si>
    <t>Gestionar pagos de indole trasversal</t>
  </si>
  <si>
    <t>CDP. RP Y Comunicion Oficial de aprobación</t>
  </si>
  <si>
    <t>Durante la vigencia 2023 desde el proyecto de entorno laboral saludable se aporto para el pago de servicios publicos CDP 44022.</t>
  </si>
  <si>
    <t>2002111</t>
  </si>
  <si>
    <t>Asignación de recursos a las tareas definidas a ejecutar en esta actividad del proyecto</t>
  </si>
  <si>
    <t>Plan Anual de Adquisiciones</t>
  </si>
  <si>
    <t xml:space="preserve">Jefe de Dependencia y Nelson Ruiz </t>
  </si>
  <si>
    <t>Para la vigencia 2022 fue asignado un presupuesto de $60 millones del proyecto entorno laboral saludable. C-1999- 0300-6- 0-1999059-02 adquisición de bienes y servicios - servicio de educación informal para la gestión administrativa - fortalecimiento entorno laboral saludable del instituto nacional de salud   nacionaL. actividad POA: 200112</t>
  </si>
  <si>
    <t>2002112</t>
  </si>
  <si>
    <t>Seguimiento a la ejecución presupuestal periodico a los recursos asignados</t>
  </si>
  <si>
    <t>Informe de seguimiento de la  ejecución presupuestal periodico</t>
  </si>
  <si>
    <t>Periodicamente se realiza seguimiento al proyecto de entorno laboral saludable con la coordinadora del grupo teniendo como insumo de información la ejecución enviada desde el grupo de Financiera de la entidad.</t>
  </si>
  <si>
    <t>2002121</t>
  </si>
  <si>
    <t>2002122</t>
  </si>
  <si>
    <t>Se suscribió el contrato 275 de 2022 por valor de 109.000.000. El cual finalizó el 9 de diciembre y tuvo una ejecución física del 100% y financiera del 100%</t>
  </si>
  <si>
    <t>2002211</t>
  </si>
  <si>
    <t>Publicacion y seguimiento al Plan Estratégico de Talento Humano</t>
  </si>
  <si>
    <t>Publicación Plan 2022 y seguimientos</t>
  </si>
  <si>
    <t>Jefe de Dependencia y profesional designado</t>
  </si>
  <si>
    <t xml:space="preserve">Para el cuarto trimestre de 2022 en el plan estratégico de Talento humano es reporta:
Se adelanto el seguimiento previsto y los resultados de cada plan se encuentran publicados en el enlace:http://www.ins.gov.co/Transparencia/Paginas/planeacion/politicas-lineamientos-manuales.aspx
Durante el cuarto trimestre 2022 se ejecutó el contrato con la Universidad Nacional ( CTO NS-CI-276-2022 por $54,338,500 ) del programa de capacitación 2022 a partir de las necesidades detectadas desde el PIC 2022. A continuación se relacionan las capacitaciones y cursos:
1Actualizacion normativa ley 1952 de 2019, 2 Acoso laboral. 3 Inhabilidades e incompatibilidades de los servidores públicos, 4 Actualización normativa en temas presupuestales y liquidación de prestaciones sociales, 4 Manejo de herramientas estadísticas (software) como: estudios de estadísticas, análisis de datos, análisis de datos en Epi Info, 5 Actualización normativa en negociación sindical, 6.Redacción de artículos científicos, elaboración de informes y resúmenes para eventos científicos 7. Gestión Documental: Organización de archivos de gestión, fondos acumulados e historias laborales; Gestión de documentos electrónicos de archivo y administración de los mismos; Políticas y planes sobre organización y distribución documental; Normatividad requerimientos administrativos, tecnológicos, seguridad de datos de vigente para información, 8 Ofimática: Excel básico, intermedio y avanzado; Manejo de bases de datos SQL Server, bases de datos con Excel, UPB; Aprendizaje en programas visualizadores de datos y 9.Contratación Estatal: Estatuto General de Contratación de la Administración Pública; Manejo de plataformas de contratación; Estructuración de procesos de contratación y supervisión de contratos
Desde el programa de Bienestar Se realizaron las 14 actividades programadas en el Plan de Bienestar: clase de pilates, permiso día de la familia, caminata ecológica,  capacitación salud mental, celebración halloween hijos de servidores, celebración halloween servidores,  taller equidad de género, reunión cierre plan de bienestar, reconocimientos, día de las velitas, navidad hijos de servidores, novenas de navidad, reconocimiento en tu cumpleaños, informe paln de bienestar segundo semestre 2022. Además de estas programas, se realizaron cinco mas: vacaciones recreativas, tarde deportiva, brigada de salud, feria de vivienda y feria artesanal.
</t>
  </si>
  <si>
    <t>2002212</t>
  </si>
  <si>
    <t>Publicacion y seguimiento al Plan Vacantes</t>
  </si>
  <si>
    <t>Se adelanto el seguimiento previsto y se publico en el enlace: http://www.ins.gov.co/Transparencia/Paginas/planeacion/politicas-lineamientos-manuales.aspx</t>
  </si>
  <si>
    <t>2002213</t>
  </si>
  <si>
    <t xml:space="preserve">Publicacion y seguimiento al Plan de Previsión </t>
  </si>
  <si>
    <t>2002214</t>
  </si>
  <si>
    <t>Publicacion y seguimiento al Plan de Bienestar e incentivos</t>
  </si>
  <si>
    <t xml:space="preserve">Se realizaron las 14 actividades programadas en el Plan de Bienestar: clase de pilates, permiso día de la familia, caminata ecológica,  capacitación salud mental, celebración halloween hijos de servidores, celebración halloween servidores,  taller equidad de género, reunión cierre plan de bienestar, reconocimientos, día de las velitas, navidad hijos de servidores, novenas de navidad, reconocimiento en tu cumpleaños, informe paln de bienestar segundo semestre 2022. Además de estas programas, se realizaron cinco mas: vacaciones recreativas, tarde deportiva, brigada de salud, feria de vivienda y feria artesanal. </t>
  </si>
  <si>
    <t>2002221</t>
  </si>
  <si>
    <t>Elaborar  y publicacion al plan de trabajo anual del SST</t>
  </si>
  <si>
    <t>Publicación Plan 2022</t>
  </si>
  <si>
    <t>2002222</t>
  </si>
  <si>
    <t>Seguimiento periodico al plan de trabajo anual del SST</t>
  </si>
  <si>
    <t>Seguimiento periodico</t>
  </si>
  <si>
    <t>Se dio cumplimiento al plan de trabajo de acuerdo a lo establecido, las actividades se verifican en SITU por el tipo de informaciòn manejada.</t>
  </si>
  <si>
    <t>2002231</t>
  </si>
  <si>
    <t>Socializacion de lineamientos de evaluación de desempeño</t>
  </si>
  <si>
    <t>correo electrónico institucional por inscomunicaciones</t>
  </si>
  <si>
    <t>2002232</t>
  </si>
  <si>
    <t>Dar respuesta inquietudes de los funcionarios de la entidad sobre la aplicación de la evaluacion del desempeño</t>
  </si>
  <si>
    <t>correo respesuta a consuta, evaida al funcioanrio solicitante</t>
  </si>
  <si>
    <t>Profesional designado</t>
  </si>
  <si>
    <t>2003111</t>
  </si>
  <si>
    <t xml:space="preserve">Publicar ejecución contractual </t>
  </si>
  <si>
    <t xml:space="preserve">Base de legalización de contratos públicada en págian web y contratos en secop II </t>
  </si>
  <si>
    <t>Profesional del grupo de gestión contractual</t>
  </si>
  <si>
    <t>2003112</t>
  </si>
  <si>
    <t>Realizar monitoreo a la ejecución programada en el Plan Anual de Adquisiciones</t>
  </si>
  <si>
    <t>Monitoreo mensual al Plan Anual de Adquisiciones</t>
  </si>
  <si>
    <t>2003113</t>
  </si>
  <si>
    <t>Realizar el seguimiento a la ejecución presupuestal de los proyectos cuyos recursos son administrados por el FEI</t>
  </si>
  <si>
    <t>Actas de seguimiento de acuerdo con el cronograma establecido. Ficha de control presupuestal actualizada en el One Drive.</t>
  </si>
  <si>
    <t>Coordinadora FEI</t>
  </si>
  <si>
    <t>2004111</t>
  </si>
  <si>
    <t>Dictar charla a los supervisores de contratos y referentes de contratación</t>
  </si>
  <si>
    <t xml:space="preserve">Listado de asistencia o soporte de actividades </t>
  </si>
  <si>
    <t>2005111</t>
  </si>
  <si>
    <t>Ejecutar las actividades del programa ambiental PROCAVERT. Programa calidad de vertimientos</t>
  </si>
  <si>
    <t xml:space="preserve">Informe trimestral de ejecución de actividades </t>
  </si>
  <si>
    <t xml:space="preserve">Profesionales del proceso de Gestión Ambiental </t>
  </si>
  <si>
    <t xml:space="preserve">1. PROCAVERT- Programa calidad de vertimientos (100% cumplimiento de actividades)  
1.1. Seguimiento a la operación de la Planta de Tratamiento de Aguas Residuales No Domésticas PTARnD.
1.2. Realización de caracterización del agua residual de INS, medición y análisis de parámetros físicos y químicos.
1.3. Registro de resultados de la caracterización de aguas residuales en el aplicativo de la Empresa del Acueducto y envío a la Secretaría Distrital de Ambiente.
</t>
  </si>
  <si>
    <t>2005112</t>
  </si>
  <si>
    <t>Ejecutar las actividades del programa ambiental PAUA. Programa de ahorro y uso eficiente del agua</t>
  </si>
  <si>
    <t xml:space="preserve">2. PAUA- Programa de Ahorro y Uso de Agua (100% cumplimiento de actividades)      
2.1. Cuantificación del consumo de agua, teniendo como soporte los recibos del servicio público.
2.2. Realización de recorridos para identificación de fugas de agua en áreas del INS: Primer y Segundo piso bloque B, baños bloque B, Fisiología Molecular, Microbiología 1, cafetería, INVIMA bloque B, Virología, Microbiología 2, segundo piso bloque A y el primer piso bloque A.
2.3. Reporte de una (1) fuga de agua en el servicio técnico de mantenimiento.
</t>
  </si>
  <si>
    <t>2005113</t>
  </si>
  <si>
    <t>Ejecutar las actividades del programa ambiental PGIR. Programa de gestión integral de residuos</t>
  </si>
  <si>
    <t xml:space="preserve">3. PGIR- Programa Gestión Integral de Residuos (110% cumplimiento de actividades)  
3.1. Identificación, segregación, etiquetado y cuantificación de los residuos peligrosos infecciosos al gestor autorizado ECOCAPITAL los lunes, miércoles y viernes. (Sede CAN y Hacienda Galindo, además se diligenciaron los formatos de cuantificación. 
3.2. Registro de la cuantificación de residuos generados en el INS y los transportados a partir de los manifiestos. 
3.3. Entrega de residuos peligrosos infecciosos a ECOCAPITAL para su correcto tratamiento y disposición final. (Sede CAN y Hacienda Galindo).
3.5. Seguimiento a la ruta sanitaria (roja, verde y gris) y cuartos de almacenamiento central.
3.7. Realización de jornada de eliminación RESPEL el día 23 de noviembre de 2022 (440,57 Kg).
3.8. En el mes de agosto de 2022 se radicó a la Secretaría General la solicitud de contratación de recolección y aprovechamiento de los residuos sólidos reciclables de carácter no peligroso generados por el Instituto Nacional de Salud, junto con los estudios previos.
3.9. Recolección y aprovechamiento de residuos reciclables generados en las diferentes áreas (3602 Kg).
3.10. Publicación de cincuenta y tres (45) oferta en la bolsa de residuos del INS-BorsINS.
3.11. Entrega de residuos en post consumo: luminarias (72 kg), medicamentos (24,4 kg) y aceite vegetal usado (20 kg).
3.12. Seguimiento a los controles operacionales ambientales al contratista de obra Consorcio Distrito. 
</t>
  </si>
  <si>
    <t>2005114</t>
  </si>
  <si>
    <t>Ejecutar las actividades del programa ambiental PROURE. Programa de uso racional y eficiente de energía</t>
  </si>
  <si>
    <t xml:space="preserve">4. PROURE -Programa uso eficiente y racional de energía.  (100% cumplimiento de actividades)  
4.1. Cálculo del consumo de energía eléctrica mensual basado en la facturación de cada sede, el cual se encuentra disponible en la base de datos: cálculo consumo ahorro de energía 2022.
4.2. Obtención de 100 puntos, descritos en el informe de resultados, a partir de las actividades desarrolladas bajo el marco del proyecto de Sostenibilidad Energética de Proyectos de Responsabilidad Empresarial y Sostenibilidad (Pro-redES) de la Secretaría Distrital de Ambiente.
</t>
  </si>
  <si>
    <t>2005115</t>
  </si>
  <si>
    <t>Ejecutar las actividades del programa ambiental PROAIREL. Programa de aire limpio</t>
  </si>
  <si>
    <t xml:space="preserve">5. PROAIREL- Programa aire limpio (100% cumplimiento de actividades)  
5.1. Identificación de los bici-usuarios.
5.2. Cuantificación de llegadas de bici-usuarios.
5.3. Realización de determinación de gases contaminantes a las calderas de 125 BHP, 50 BHP y 15 BHP.
5.4. Control de la vigencia de los certificados de gases de los vehículos del INS. 
</t>
  </si>
  <si>
    <t>2005116</t>
  </si>
  <si>
    <t>Ejecutar las actividades del programa ambiental PROFAUFLOR. Programa de protección de fauna y flora</t>
  </si>
  <si>
    <t xml:space="preserve">6. PROFAUFLOR- Programa de protección de fauna y flora (100% cumplimiento de actividades)  
6.1. Seguimiento a la poda del césped y al mantenimiento de los jardines.
6.2. Acompañamiento de siembra de árboles al Jardín Botánico de Bogotá en el separador central de la calle 26 en el mes de junio de 2022.
6.3. Revisión del inventario de las serpientes del INS.
6.4. Actualización de base de datos de las autorizaciones relacionados con la captura, movilización, tenencia o uso de animales con fines de investigación.
</t>
  </si>
  <si>
    <t>2005117</t>
  </si>
  <si>
    <t>Ejecutar las actividades del programa ambiental PROMEPA. Programa menos papel</t>
  </si>
  <si>
    <t xml:space="preserve">7. PROMEPA- Programa menos papel (100% cumplimiento de actividades) 
7.1. Seguimiento a las solicitudes de resmas de papel al almacén.
7.2. Seguimiento a las impresoras del INS, para verificación de la cantidad de impresiones realizada.
</t>
  </si>
  <si>
    <t>2005118</t>
  </si>
  <si>
    <t>Ejecutar las actividades del programa ambiental ECONCIENCIA</t>
  </si>
  <si>
    <t xml:space="preserve">8. Programa Econciencia (100% cumplimiento de actividades)      
8.1. Elaboración y publicación de las piezas comunicativas en los bolsillos informativos ambientales en cada área del INS, en el mes de octubre y diciembre de 2022 con los temas "Nuevo sistema fotovoltaico” y “¿Qué es la calidad del aire interior?” respectivamente.
8.2. Realización de inducción a los servidores públicos y contratistas que ingresaron al INS durante el período.
8.3. Ejecución de capacitaciones ambientales magistrales sobre programas ambientales a los funcionarios del INS que no habían sido capacitados.
</t>
  </si>
  <si>
    <t>2006111</t>
  </si>
  <si>
    <t>Diagnosticar áreas para determinar priorización de mantenimiento a la infraestructura física</t>
  </si>
  <si>
    <t>Documento diagnóstico de áreas</t>
  </si>
  <si>
    <t xml:space="preserve">Jefe de Dependencia y profesionales designados </t>
  </si>
  <si>
    <t>El diagnostico de las áreas fue realizado en el primer trimestre por parte del equipo de infraestructura física del Grupo de Gestión Administrativa. Lograr el cumplimiento de esta tarea permitió llevar a cabo de una manera organizada la ejecución de mantenimientos a la infraestructura</t>
  </si>
  <si>
    <t>2006112</t>
  </si>
  <si>
    <t xml:space="preserve">Elaborar plan de mantenimiento de áreas </t>
  </si>
  <si>
    <t>Documento Plan de mantenimiento INS</t>
  </si>
  <si>
    <t xml:space="preserve"> El equipo de infraestructura del Grupo de Gestión Administrativa realizó el plan de mantenimiento de áreas correspondiente al 2022. Este se presentó en primer y segundo trimestre.  Lograr el cumplimiento de esta tarea permitió llevar a cabo de una manera organizada la ejecución de mantenimientos a la infraestructura.</t>
  </si>
  <si>
    <t>2006113</t>
  </si>
  <si>
    <t>Adelantar etapa precontractual para iniciar procesos contractuales de adecuación, mantenimiento, reorganización, modificación e intervención de infraestructura física de las sedes del INS.</t>
  </si>
  <si>
    <t>Documentos fase precontractual</t>
  </si>
  <si>
    <t xml:space="preserve">En el primer y segundo trimestre se adentó la etapa pre contractual del proceso para la adecuación y mantenimiento de la infraestructura. En el mes de junio se adjudicó el contrato. </t>
  </si>
  <si>
    <t>2006114</t>
  </si>
  <si>
    <t>Verificar el cumplimiento de los contratos de mantenimiento de infraestructura física y plan de mantenimiento.</t>
  </si>
  <si>
    <t>Informes de supervisión de contrato</t>
  </si>
  <si>
    <t>En el cuarto trimestre se llevo acabo el seguimiento al cumplimiento del contrato de infraestructura. Como entregable se aportan los informes de supervisión producto de estos seguimientos. El cumplimiento de esta tarea permitió el mantenimiento y adecuación de la infraestructura física del INS</t>
  </si>
  <si>
    <t>2006121</t>
  </si>
  <si>
    <t>Gestionar la etapa precontractual para compra  de materiales, equipos y herramientas</t>
  </si>
  <si>
    <t>Esta actividad se desarolló y fue reportada en el segundo trimestre. El contrato fue adjudicado en el mes de julio.
El cumplimiento de esta tarea permitió llevar a cabo la compra de materiales y herramientas necesarias para el INS</t>
  </si>
  <si>
    <t>2006122</t>
  </si>
  <si>
    <t>Realizar seguimiento de ejecución del contrato compra  de materiales, equipos y herramientas</t>
  </si>
  <si>
    <t>En el cuarto trimestre se llevo acabo el seguimiento al cumplimiento del contrato de entrega de materiales y herramientas. Como entregable se aportan los informes de supervisión producto de estos seguimientos.
El cumplimiento de la actividad le permitió a la entidad contar con los materiales y herramientas requeridos para sus actividades</t>
  </si>
  <si>
    <t>2006211</t>
  </si>
  <si>
    <t>Diagnosticar áreas para determinar priorización de adecuación a la infraestructura física</t>
  </si>
  <si>
    <t>2006212</t>
  </si>
  <si>
    <t>2006213</t>
  </si>
  <si>
    <t>2006214</t>
  </si>
  <si>
    <t>Verificar el cumplimiento de las actividades propuestas para la adecuación de infraestructura del INS.</t>
  </si>
  <si>
    <t>2006221</t>
  </si>
  <si>
    <t>Apoyar en el trámite de pago de servicios públicos de la Entidad.</t>
  </si>
  <si>
    <t>Documentos de pago de servicos públicos</t>
  </si>
  <si>
    <t>Durante el cuarto trimestre, desde el grupo de Gestión Administrativa se gestionó el pago de los servicios públicos del INS El logro de ejecución de esta actividad permitió que se gestionaran al día y sin inconvenientes los servicios públicos del INS.</t>
  </si>
  <si>
    <t>2006222</t>
  </si>
  <si>
    <t xml:space="preserve">Verificar el cumplimiento de contratos de prestación de servicios profesionales y apoyo </t>
  </si>
  <si>
    <t xml:space="preserve">Formato de cuentas de cobro </t>
  </si>
  <si>
    <t>Durante el cuarto trimestre, desde el grupo de Gestión Administrativa se gestionó el proceso de pago mensual de los contratos de prestación de servicios profesionales y de apoyo.</t>
  </si>
  <si>
    <t>2006231</t>
  </si>
  <si>
    <t>Iniciar proceso contractual para implementar energía solar fotovoltaica</t>
  </si>
  <si>
    <t xml:space="preserve">Esta actividad se desarolló y fue reportada en el segundo trimestre. El contrato fue adjudicado en el mes de junio. </t>
  </si>
  <si>
    <t>2006232</t>
  </si>
  <si>
    <t>Implementación del sistema de energía solar fotovoltaica</t>
  </si>
  <si>
    <t>Informe de implementación del sistema de energía solar fotovoltaica</t>
  </si>
  <si>
    <t>Se realizo instalación y puesta en marcha de un sistema solar fotovoltaico, compuesto por 80 paneles solares en la Haciendo Galindo. El cumplimiento del 100% de esta tarea permitió que la entidad iniciará con el  cambio de fuente de energía en una de sus instalaciones.</t>
  </si>
  <si>
    <t>2007111</t>
  </si>
  <si>
    <t>Atender solicitudes de mantenimiento  con personal del INS</t>
  </si>
  <si>
    <t>Solicitudes atendidas/Solicitudes recibidas</t>
  </si>
  <si>
    <t xml:space="preserve">El equipo de mantenimiento de infraestructura atendió de manera satisfactoria las solicitudes presentadas en el cuarto trimestre del 2022. </t>
  </si>
  <si>
    <t>2007112</t>
  </si>
  <si>
    <t>Atender solicitudes de  soporte técnico por la mesa de ayuda</t>
  </si>
  <si>
    <t xml:space="preserve">Informe de soporte técnico casos atendidos </t>
  </si>
  <si>
    <t xml:space="preserve">El equipo de mesa de ayuda, atendió de manera satisfactoria las solicitudes de soporte técnico presentadas en el cuarto trimestre del 2022. </t>
  </si>
  <si>
    <t>2007113</t>
  </si>
  <si>
    <t>Atender solicitudes de  mantenimiento de vehículos</t>
  </si>
  <si>
    <t>Informe de mantenimiento de vehículos</t>
  </si>
  <si>
    <t>En el cuarto trimestre fueron atendidas de manera satisfactoria las solicitudes de mantenimiento de los vehículos. Estas solicitudes se atendieron con el contrato No.  INS-SAMC-078-2022 encargado del mantenimiento de vehículos del INS.</t>
  </si>
  <si>
    <t>2008111</t>
  </si>
  <si>
    <t>Elaborar circular de programación de inventario de bienes en las diferentes dependencias</t>
  </si>
  <si>
    <t xml:space="preserve">Circular de programación de inventario de bienes </t>
  </si>
  <si>
    <t>La circular de programación de inventarios de bienes fue elaborada y publicada en el mes de junio, por lo cual se presentó avance de ejecución en el segundo trimestre. La ejecución de esta actividad permitió la correcta planeación para la eleboración del inventario del INS</t>
  </si>
  <si>
    <t>2008112</t>
  </si>
  <si>
    <t>Realizar el inventario de bienes en las diferentes sedes según el cronograma informado</t>
  </si>
  <si>
    <t>Documentos de Soporte de actividades revisión de inventario y Novedades de inventario.</t>
  </si>
  <si>
    <t>Se llevo a cabo la revisión y verificación de inventario físico anual. Las novedades y reportes de inventario  son enviadas a los funcionarios del INS en el formato de soporte de actividades. Se adjunta este formato como entregable. La ejecución de esta actividad permitió la verificación de inventario de funcionarios del INS, sin contratiempos</t>
  </si>
  <si>
    <t>2008113</t>
  </si>
  <si>
    <t>Elaborar el informe final de inventario de bienes del instituto de la vigencia</t>
  </si>
  <si>
    <t>Documento de informe final de inventario de bienes del instituto para la vigencia</t>
  </si>
  <si>
    <t>Se realiza el informe final de inventarios, con la información recopilada en la actividad de verificación de los mismos. Se adjunta el informe correspondiente.</t>
  </si>
  <si>
    <t>2009111</t>
  </si>
  <si>
    <t>Revisar las cuentas electrónicas administradas por el proceso para determinar si corresponde a comunicaciones oficiales recibidas en la entidad</t>
  </si>
  <si>
    <t>Base de datos y/o FOR-A08.0000-018</t>
  </si>
  <si>
    <t xml:space="preserve">Personal designado  </t>
  </si>
  <si>
    <t xml:space="preserve">Se revisó la cuenta electrónica correspondencia@ins.gov.co, mediante la cual se recepciona la correspondencia que ingresa al INS;  se contó con la radicación de 848 documentos;  el registro consolidado se encuentra en el FOR-A08.0000-018. </t>
  </si>
  <si>
    <t>2009112</t>
  </si>
  <si>
    <t>Crear y asignar PQRSD y comunicaciones  oficiales reciidas</t>
  </si>
  <si>
    <t>PQRSD y Comunicaciones Oficiales radicadas</t>
  </si>
  <si>
    <t>Durante el IV trimestre se realizó  la creación y radicación de 665 PQRSD, información que reposa en el sistema de gestión, su asignación se generó acorde a las competencias de cada proceso y según lo definido en el POE-A08.0000-002.</t>
  </si>
  <si>
    <t>2009113</t>
  </si>
  <si>
    <t>Remitir las comunicaciones oficiales  a los procesos responsables</t>
  </si>
  <si>
    <t xml:space="preserve">Reporte de PQRSD y FOR-A08.0000-018 </t>
  </si>
  <si>
    <t>Una vez revisados los 848 documentos y 665 PQRSD que ingesaron a la entidad, por medio virtual y documental, se entregan a los responsables por medio electrónico y en el caso de recibirse de forma física también se entrega el documento en el despacho de la dependencia</t>
  </si>
  <si>
    <t>2009114</t>
  </si>
  <si>
    <t>Realizar atención en chat y call center orientando al ciudadano/cliente</t>
  </si>
  <si>
    <t xml:space="preserve">Base de datos </t>
  </si>
  <si>
    <t xml:space="preserve">Para el periodo en reporte se contó con la atención continua del call center y del chat según se encuentra dispuesto para el proceso, se atendió 850 llamadas y se generó 89 chats con los ciudadanos que buscaron información sobre la entidad. </t>
  </si>
  <si>
    <t>2009115</t>
  </si>
  <si>
    <t>Llevar a cabo actividades al interior del grupo para estandarizar la gestión de información requerida por los diferentes canales</t>
  </si>
  <si>
    <t>3 actividades desarrolladas</t>
  </si>
  <si>
    <t>En el trimestre se generó levantamiento de información con los grupos de la Secretaria General y Direcciones Técnicas para la creación del repositorio de PQRSD, el contenido consolidado y validado se compartio con el personal del grupo de Atención al Ciudadano para su uso.</t>
  </si>
  <si>
    <t>2009121</t>
  </si>
  <si>
    <t xml:space="preserve">Realizar monitoreos a las PQRSD radicadas en la entidad </t>
  </si>
  <si>
    <t>Registro en el sistema de PQRSD y FOR-A08.0000-021</t>
  </si>
  <si>
    <t>Para el IV trimestre se llevó a cabo el monitoreo según lo definido en el POE-A08.0000-002, su evidencia es posible observarla en cada una de las PQRSD del Sistema PQRSD para el periodo en reporte.</t>
  </si>
  <si>
    <t>2009122</t>
  </si>
  <si>
    <t>Generar socializaciones a los referentes de PQRSD respecto a la oportunidad de la respuesta</t>
  </si>
  <si>
    <t>Soporte de actividades y/o lista de asistencia, o pieza grafica</t>
  </si>
  <si>
    <t>En el IV trimestre se elaboró y socializó el informe de seguimiento a la oportunidad, adicional en el periodo se compartió la carpeta digital de respuestas a PQRSD.</t>
  </si>
  <si>
    <t>2009123</t>
  </si>
  <si>
    <t>Generar socialización de los aplicativos del proceso</t>
  </si>
  <si>
    <t xml:space="preserve">En el último trimestre del año de dio socialización frente al uso del Sistema de PQRSD, cargue de información para la referente de financiera, así mismo, se socializó a referente encargado de la DRSP. </t>
  </si>
  <si>
    <t>2010111</t>
  </si>
  <si>
    <t>Requerimiento de la programación para la medición de satisfacción a los lideres de los procesos</t>
  </si>
  <si>
    <t xml:space="preserve">Comunicación Oficial o correo electrónico </t>
  </si>
  <si>
    <t xml:space="preserve">Durante octubre se realizó el seguimiento al cronograma de medición de satisfacción de productos/servicios y atención del INS, correos que se remitieron por parte de la Dra. Ana Celia Montiel a los líderes de la Dirección de Redes, Investigación y grupos de la Secretaria General. </t>
  </si>
  <si>
    <t>2010112</t>
  </si>
  <si>
    <t>Realizar sensibilización del procedimiento con el fin de mejorar el uso de las herramientas</t>
  </si>
  <si>
    <t xml:space="preserve">En noviembre se llevó a cabo mesa de trabajo con referentes de calidad de las direcciones técnicas para revisar la conformidad del procedimiento y las dudas frente a la aplicación de las encuestas en cada uno de los procesos asistentes. </t>
  </si>
  <si>
    <t>2010113</t>
  </si>
  <si>
    <t>Apoyo en la generación de formulario virtual o aplicación de encuestas y acompañamiento a eventos según solicitud</t>
  </si>
  <si>
    <t>Formulario virtual o encuesta  aplicada o correo electronico con respuesta del  acompañamiento</t>
  </si>
  <si>
    <t xml:space="preserve">Para octubre, noviembre y diciembre se apoyo en la creación de formularios de charlas científicas del mes, lanzamiento del informe 14 del Observatorio Nacional de Salud, eficacia taller nacional -Grupo Genética Crónicas, Capacitación especializada sobre animales venenosos de importancia médica, animales venenosos de importancia médica, prevención y manejo prehospitalario de los accidentes, capacitación especializada sobre animales venenosos de importancia médica, XX Reunió Nacional de profesionales de entomología, entre otros. </t>
  </si>
  <si>
    <t>2010114</t>
  </si>
  <si>
    <t>Elaboración de informes de medición como insumo para la toma de decisiones</t>
  </si>
  <si>
    <t>Informe de medicion publicado</t>
  </si>
  <si>
    <t xml:space="preserve">Desde el proceso se gestionaron los informes cuyo insumo se entregó en el proceso, entre los entregados son: Taller de enfermedades transmitidas por vectores de origen parasitario, informe Reunión Vigilancia por Laboratorio en Salud Pública, informe Sistema PQRSD, informe Talento Humano, informe: COVID 19: Aprendizajes y perspectivas desde la Salud Pública, informe  de medición de satisfacción del informe Nacional de la Gestión de la Red de Laboratorios, Sangre y Donación, y Trasplantes, Días de ciencia para pequeños científicos. Documentos de productos/servicios se encuentran publicados en internet y los de atención en intranet. 
</t>
  </si>
  <si>
    <t>2011111</t>
  </si>
  <si>
    <t>Realizar las actividades sectoriales definidas para la implementación del MISC</t>
  </si>
  <si>
    <t xml:space="preserve">Soporte de actividades, lista de asistencia, o pieza grafica o documento </t>
  </si>
  <si>
    <t>Se participó en socialización de las buenas prácticas de servicio al ciudadano del sector y en el taller de co-creación de oferta institucional, se envió a OTIC la propuesta de automatización del proceso de promoción a la donación. 
Se trabajó conjuntamente con la Oficina Asesora de Planeación para la actulización de:
1. Guía Comprensión Partes Interesadas, necesidades y expectativas Instituto Nacional de Salud.
2. Anexos de la Guía Comprensión Partes Interesadas, necesidades y expectativas Instituto Nacional de Salud.
3. Anexo de partes interesadas que va a ser parte del Manuel SIG.
Se revisó la propuesta sectorial de medición de la calidad de respuestas de PQRSD.</t>
  </si>
  <si>
    <t>2011112</t>
  </si>
  <si>
    <t>Fortalecer los valores del servicio a los referentes de PQRSD</t>
  </si>
  <si>
    <t>Acciones ejecutadas/acciones planeadas</t>
  </si>
  <si>
    <t>Divulgación de tips de atención al ciudadano en la semana de Seguridad y Salud en el Trabajo, así como, socialización del protocolo a personal del INS asistente durante charlas SST, envió de infografías por medio de INS Comunicaciones sobre el protocolo de atención</t>
  </si>
  <si>
    <t>2012111</t>
  </si>
  <si>
    <t>Revisar necesidades adquisición de equipos de laboratorio</t>
  </si>
  <si>
    <t>Lista de equipos a adquirir</t>
  </si>
  <si>
    <t>Durante el IV trimestre 2022 se cuenta con un listado de 229 equipos para adquirir de los cuales solo se logró adquirir 209</t>
  </si>
  <si>
    <t>2012112</t>
  </si>
  <si>
    <t>Realizar gestión precontractual y contractual de adquisición de equipos de laboratorio e instrumentos de medición</t>
  </si>
  <si>
    <t>Estudios previos radicados e informes de supervisión</t>
  </si>
  <si>
    <t xml:space="preserve">Durante el IV trimestre 2022, Se radicaron 4 procesos contractuales de los cuales quedo 1 proceso desierto. 
Durante el IV trimestre 2022, Se realizan 25 informes de supervisión
</t>
  </si>
  <si>
    <t>2012113</t>
  </si>
  <si>
    <t>Instalar equipos e inclusión en el PAME</t>
  </si>
  <si>
    <t>FOR-A04.0000-001 Hoja de vida y ficha técnica de equipo
FOR-A04.2070-002 PAME actualizado</t>
  </si>
  <si>
    <t>Personal GELP</t>
  </si>
  <si>
    <t>Durante el IV trimestre 2022, Se ingresa al PAME se actualiza la Hoja de vida y ficha técnica a 146 equipos, los cuales se encuentran disponibles a través del link: https://inssalud.sharepoint.com/:f:/s/GELP/EmPWFDNNiyZNq7TqesaiJAwBhTaVhT9bq-q58dEUKB6KOg?e=uHAj37</t>
  </si>
  <si>
    <t>2013111</t>
  </si>
  <si>
    <t>Definir necesidades para inclusión en el Plan Anual de Adquisiciones</t>
  </si>
  <si>
    <t>Solicitud para la inclusión en el Plan Anual de Adquisiciones</t>
  </si>
  <si>
    <t>Durante el IV trimestre 2022, Se realizan 12 solicitudes de actualización en la PAA Entre los cuales están:
Octubre V8, Líneas: 2002-16, 2002-19, 2002-20, 2002-21, 2002-22, 2002-23, 2002-25, 2002-24
Noviembre V9, Líneas: 2002-19
Diciembre V15, Líneas: 2002-16, 2002-21, 2002-23</t>
  </si>
  <si>
    <t>2013112</t>
  </si>
  <si>
    <t xml:space="preserve">Realizar las OCM a los equipos e instrumentos de medición </t>
  </si>
  <si>
    <t>Informes OCM 
FOR.A04.0000-004 Verificación OCM y puesta en marcha</t>
  </si>
  <si>
    <t>Durante el IV trimestre 2022, Se realizan las OCM, se revisan los informes y se entregan a los Grupos y Laboratorios un total de: 1594 informes entre Preventivos, Calibraciones, Calificaciones, Verificaciones y Correctivos. REDES: 680 informes, INVESTIGACIÓN: 595 informes, PRODUCCIÓN: 301 informes.</t>
  </si>
  <si>
    <t>2013113</t>
  </si>
  <si>
    <t>Actualizar Plan de Aseguramiento Metrológico</t>
  </si>
  <si>
    <t>FOR-A04.2070-002 PAME actualizado</t>
  </si>
  <si>
    <t>Durante el IV trimestre 2022, Se actualiza el PAME con 668 OCM ejecutadas entre las cuales están: Preventivos: 339, Calibraciones: 235, Calificaciones: 82, Verificaciones: 12</t>
  </si>
  <si>
    <t>2013121</t>
  </si>
  <si>
    <t>2013122</t>
  </si>
  <si>
    <t>Realizar gestión precontractual y contractual de contratos de prestación de servicios</t>
  </si>
  <si>
    <t>Estudios previos radicados</t>
  </si>
  <si>
    <t xml:space="preserve">Durante el IV trimestre 2022, Se radicaron 2 procesos contractuales de los cuales 1 es solicitud de cotización y 1 estudio previo </t>
  </si>
  <si>
    <t>2013123</t>
  </si>
  <si>
    <t>Realizar la supervisión de contratos</t>
  </si>
  <si>
    <t>Informes de supervisión</t>
  </si>
  <si>
    <t>Durante el IV trimestre 2022, Se realizan 118 informes de supervisión de prestación de servicios</t>
  </si>
  <si>
    <t>2013131</t>
  </si>
  <si>
    <t>Atender solicitudes de mantenimiento correctivo, recibidas a través del aplicativo</t>
  </si>
  <si>
    <t>Informe atención decorrectivos</t>
  </si>
  <si>
    <t>Gestor Mantenimiento GELP</t>
  </si>
  <si>
    <t>Durante el IV trimestre 2022 se recibieron 42 solicitudes de las cuales fueron atendidas en su totalidad</t>
  </si>
  <si>
    <t>2014111</t>
  </si>
  <si>
    <t>Emitir circular y comunicaciones de actualización de inventarios</t>
  </si>
  <si>
    <t>Circular y comunicaciones</t>
  </si>
  <si>
    <t>En el trimestre anterior se publicó la Circular No. 025 de 2022 Lineamientos Documentales Actualización Inventario Documental Archivos de Gestión a través del link http://intranet.ins.gov.co/normatividad/Normatividad/Circular_025_de_2022.pdf, en la página Web institucional, logrando la meta.</t>
  </si>
  <si>
    <t>2014112</t>
  </si>
  <si>
    <t>Acompañamiento a las dependencias para valorar  el cumplimiento en la actualización de inventarios</t>
  </si>
  <si>
    <t>soporte de actividades</t>
  </si>
  <si>
    <t>Se realizaron 11 acompañamientos a las áreas del INS para valoración en la actualización de inventarios.</t>
  </si>
  <si>
    <t>2014121</t>
  </si>
  <si>
    <t>Realizar visitas a las dependencias para identificar y  valorar los fondos acumulados</t>
  </si>
  <si>
    <t>Fondos documentales intervenidos</t>
  </si>
  <si>
    <t>Jefe de Dependenciay Profesional designado</t>
  </si>
  <si>
    <t>No se realizaron visitas de identificación y valoración a los fondos acumulados, meta alcanzada el trimestre anterior.</t>
  </si>
  <si>
    <t>2014122</t>
  </si>
  <si>
    <t>Diligenciar el inventario de cada fondo acumulado en conjunto con la dependencia</t>
  </si>
  <si>
    <t>Formatos de inventarios diligenciados</t>
  </si>
  <si>
    <t>Jefe fe Dependencia y Profesional designado</t>
  </si>
  <si>
    <t xml:space="preserve">Diligenciamiento en conjunto de 2 inventarios de fondos acumulados en Contabilidad y Tesorería. </t>
  </si>
  <si>
    <t>2014131</t>
  </si>
  <si>
    <t>Realizar visitas a dependencias que solicitan la actualización para creación y austes de llas Tablas de Retencion Documental TRD teniendo en cuenta creacion de nuevas dependencias y cambios en procesos</t>
  </si>
  <si>
    <t>Meta alcanzada en el trimestre anterior</t>
  </si>
  <si>
    <t>2014132</t>
  </si>
  <si>
    <t>Adelantar los tramites correspondientes ante el AGN para  solicitar revision y aprobacion de TRD</t>
  </si>
  <si>
    <t>Tabals de Retencion Documental catualizadas</t>
  </si>
  <si>
    <t>No se realizaron los trámites correspondiientes ante el AGN para revisión y aprobación de TRD en la vigencia 2022, por lo que se hace necesario corregir la fórmula.</t>
  </si>
  <si>
    <t>2014141</t>
  </si>
  <si>
    <t>Reportar información al AGN de las Tablas de Valoracion Documemtal TVD de INS  de las observaciones que se generan de la revision y mesas de trabajo</t>
  </si>
  <si>
    <t>Informe de respuestas a observaciones al AGN</t>
  </si>
  <si>
    <t>El AGN emitió certificación de convalidación de las Tablas de Valoración Documental -TVD del INS con fecha 25 de Agosto/2022.</t>
  </si>
  <si>
    <t>2014151</t>
  </si>
  <si>
    <t>Participar en reuniones con dependencias para Implementar un Sistema de Gestión Documental para archivos  electronicos para el INS</t>
  </si>
  <si>
    <t>No se realizaron reuniones para la implementación de un Sistema de Gestión Documental para archivos electrónicos en el INS.</t>
  </si>
  <si>
    <t>2015111</t>
  </si>
  <si>
    <t>Adelantar visitas a dependencias para seguimiento del Sistema Integrado de Conservacion Documental SIC en el INS</t>
  </si>
  <si>
    <t>Realización de visitas a 13 dependencias para seguimiento del Sistema Integrado de Conservación SIC, de acuerdo con los Progragramas de Limpieza y Desinfección, Capacitación, Almacemaniento y Atención de Desastres e Inspección y Mantenimiento, para un total de 25 seguimientos.</t>
  </si>
  <si>
    <t>2015112</t>
  </si>
  <si>
    <t>Publicar cronograma para transferencias documentales primarias</t>
  </si>
  <si>
    <t>Cronogramas publicados</t>
  </si>
  <si>
    <t>En el trimestre anterior se publicó infografía a través de inscomunicaciones adjuntando archivo cronograma Transferencias Documentales II Semestre 2022, alcanzando la meta propuesta.</t>
  </si>
  <si>
    <t>2016111</t>
  </si>
  <si>
    <t>Generar ejecución mensual del SIIF, hacer comparativos, porcentajes y consolidar información para publicacion en la pagina web ins</t>
  </si>
  <si>
    <t>Publicación en la página web botón de transparencia</t>
  </si>
  <si>
    <t>Profesional Presupuesto</t>
  </si>
  <si>
    <t>Al cierre de cada mes se exporta del SIIF la ejecución presupuestal,se elabora informe comparativo con porcentajes y se solicita mediante incidente publicación Ejecucion presupuestal de Ingresos y Gastos en la pagina web del Ins boton de Transparencia y acceso a la información publica link https://www.ins.gov.co/Transparencia/Paginas/presupuesto/ejecucion-presupuestal.aspx . 
En cuanto al cierre del mes de diciembre se hace el 31 de enero de 2023, conforme al periodo de trasnsición otorgado por el MHCP para realizar la depuración al mismo y generación del rezago presupuestal (reservas y cuentas por pagar)</t>
  </si>
  <si>
    <t>2016112</t>
  </si>
  <si>
    <t>Recibir y pagar las cuentas y facturas de acuerdo con el pac solicitado</t>
  </si>
  <si>
    <t xml:space="preserve">Reporte de ordendes de pago mensual </t>
  </si>
  <si>
    <t>Tesorero</t>
  </si>
  <si>
    <t xml:space="preserve">En central de cuentas se radican la cuentas y facturas de acuerdo con el pac solicitado mensualmente </t>
  </si>
  <si>
    <t>2016113</t>
  </si>
  <si>
    <t xml:space="preserve"> Elaborar las facturas correspondientes de acuerdo con la confirmación de pago y de las áreas técnicas</t>
  </si>
  <si>
    <t>Reporte de facturas mensualmente generadas</t>
  </si>
  <si>
    <t>Profesional Facturación</t>
  </si>
  <si>
    <t>En Facturación previa confirmación del pago y de las areas técnicas se verifica en el banco los recursos para generar la factura electronica</t>
  </si>
  <si>
    <t>2016114</t>
  </si>
  <si>
    <t>Preparar, consolidar y publicar los estados contables de la entidad</t>
  </si>
  <si>
    <t xml:space="preserve"> Publicación en la página web botón de transparencia</t>
  </si>
  <si>
    <t xml:space="preserve">Contador </t>
  </si>
  <si>
    <t xml:space="preserve">Durante el IV trimestre de la vigencia 2022, se prepararon, consolidaron y publicaron los estados contables de la entidad mensualmente en la pagina web del ins link https://www.ins.gov.co/Transparencia/Paginas/presupuesto/estados-financieros.aspx, de igual manera son socializados a través de INScomunicacaiones. Al igual que se publican los estados contables trimestrales que son cargados en la plataforma CHIP de la CGN de acuerdo al cronograma establecido
</t>
  </si>
  <si>
    <t>3000111</t>
  </si>
  <si>
    <t>Teniendo en cuenta que el reporte es cuatrimestral, por parte de la oficina de planeacion se hizo en el mes de enero 2023. Mensualmente se hace el monitoreo de los riesgos y ningun se ha materializado.</t>
  </si>
  <si>
    <t>3000211</t>
  </si>
  <si>
    <t>Durante el cuarto  trimestre de 2022, se actualizaron en total de 21 documentos: 
10 formatos
6 Instructivos
3 Métodos de ensayo
2 procedimientos operativos estándar
La evidencia reposa en el LMD que hace parte del SIG, sin embargo se adjunta archivo de Excel con el consolidado.</t>
  </si>
  <si>
    <t>3000212</t>
  </si>
  <si>
    <t>Actividad no programada para este trimestre</t>
  </si>
  <si>
    <t>3000213</t>
  </si>
  <si>
    <t>Se realizo el seguimiento mensual de los proyectos de inversión que gestiona la DISP</t>
  </si>
  <si>
    <t>3000214</t>
  </si>
  <si>
    <t>Durante el cuarto trimestre se llevo a cabo la auditoría externa (auditoria de seguimiento II) Sistema Integrado de Gestión – SIG, de acuerdo con las norma ISO 9001:2015.
El proceso de investigación en Salud Pública recibió esta auditoria el día 30 de noviembre de 2022, como resultado de la misma, no se obtuvieron oportunidades de mejora y tampoco no conformidades.
Se adjunta el informe de la auditoria como evidencia de la misma.</t>
  </si>
  <si>
    <t>3000311</t>
  </si>
  <si>
    <t>3000312</t>
  </si>
  <si>
    <t>Se realizá el monitoreo de las actividades y tareas programadas en el plan de acción</t>
  </si>
  <si>
    <t>3000313</t>
  </si>
  <si>
    <t>Se participo en la jornada de planeación para la formulación del plan de acción 2023</t>
  </si>
  <si>
    <t>3000314</t>
  </si>
  <si>
    <t>Se formuló el plan de acción 2023 de la DISP</t>
  </si>
  <si>
    <t>3000411</t>
  </si>
  <si>
    <t>Durante el cuarto trimestre no se elaboraron planes de mejora y no hay ninguno abierto.</t>
  </si>
  <si>
    <t>3000412</t>
  </si>
  <si>
    <t>Se hicieron 7 actualizaciones atendiendo las solicitudes de los grupos de la DISP, información de pruebas y publicaciones genómica.
Se envió información a INScomunicaciones para el boletín interno (actividades octubre).</t>
  </si>
  <si>
    <t>3000413</t>
  </si>
  <si>
    <t>3000414</t>
  </si>
  <si>
    <t>3001111</t>
  </si>
  <si>
    <t>Monitorear los avances en la gestión de las tareas programadas en cuatro (4) proyectos de investigación de acuerdo con los cronogramas establecidos en el área de  Banco de Proyectos</t>
  </si>
  <si>
    <t>Informes parciales y finales de las actividades realizadas en los proyectos</t>
  </si>
  <si>
    <t>Equipo Banco de Proyectos</t>
  </si>
  <si>
    <t>Se realizó el monitoreo de cada una de las tareas programados para la vigencia por el grupo. Se tiene un cronograma de seguimiento en donde se registra avances y limitaciones.</t>
  </si>
  <si>
    <t>3001112</t>
  </si>
  <si>
    <t>Monitorear los avances en la gestión de las tareas programadas en tres (3) proyectos de investigación de acuerdo con los cronogramas establecidos en el grupo de Entomología</t>
  </si>
  <si>
    <t>Grupo de Entomología</t>
  </si>
  <si>
    <t>3001113</t>
  </si>
  <si>
    <t>Monitorear los avances logrados en la gestión de las tareas programadas en dos (2) proyectos de investigación de acuerdo con los cronogramas establecidos en el grupo de Fisiologia Molecular</t>
  </si>
  <si>
    <t>Grupo de Fisiologia Molecular</t>
  </si>
  <si>
    <t>3001114</t>
  </si>
  <si>
    <t>Monitorear los avances logrados en la gestión de las tareas programadas en dos (2) proyectos de investigación de acuerdo con los cronogramas establecidos en el grupo de Genómica</t>
  </si>
  <si>
    <t>Grupo de Genómica</t>
  </si>
  <si>
    <t>3001115</t>
  </si>
  <si>
    <t>Monitorear los avances logrados en la gestión de las tareas programadas en un (1) proyecto de investigación de acuerdo con los cronogramas establecidos en la Subdireccion de Innovacion en Salud Pública</t>
  </si>
  <si>
    <t>Subdireccion de Innovacion en Salud Publica</t>
  </si>
  <si>
    <t>3001116</t>
  </si>
  <si>
    <t>Monitorear los avances logrados en la gestión de las tareas programadas en cuatro (4) proyecto de investigación de acuerdo con los cronogramas establecidos en el grupo de Micobacterias</t>
  </si>
  <si>
    <t>Grupo de Micobacterias</t>
  </si>
  <si>
    <t>3001117</t>
  </si>
  <si>
    <t>Monitorear los avances logrados en la gestión de las tareas programadas en cinco (5) proyectos de investigación de acuerdo con los cronogramas establecidos en el grupo de Microbiología</t>
  </si>
  <si>
    <t>Grupo de Microbiología</t>
  </si>
  <si>
    <t>3001118</t>
  </si>
  <si>
    <t>Monitorear los avances logrados en la gestión de las tareas programadas en siete (7) proyectos de investigación de acuerdo con los cronogramas establecidos en el grupo de Parasitologia</t>
  </si>
  <si>
    <t>Grupo de Parasitología</t>
  </si>
  <si>
    <t>3001119</t>
  </si>
  <si>
    <t>Monitorear los avances logrados en la gestión de las tareas programadas en cinco (5) proyectos de investigación de acuerdo con los cronogramas establecidos en el grupo de Salud Ambiental y Laboral</t>
  </si>
  <si>
    <t>Grupo de Salud Ambiental y Laboral</t>
  </si>
  <si>
    <t>30011110</t>
  </si>
  <si>
    <t>Monitorear los avances logrados en la gestión de las tareas programadas en tres (3) proyectos de investigación de acuerdo con los cronogramas establecidos en el grupo de Salud Materna y perinatal</t>
  </si>
  <si>
    <t>Grupo de Salud Materna y Perinatal</t>
  </si>
  <si>
    <t>3001121</t>
  </si>
  <si>
    <t>Hacer la gestión requerida para el trámite de avales institucionales de los proyectos de investigación radicados en el CEMIN</t>
  </si>
  <si>
    <t>Actas de las sesiones del CEMIN
Conceptos técnicos
Avales institucionales</t>
  </si>
  <si>
    <t>Subdirección de Investigación Científica y Tecnológica</t>
  </si>
  <si>
    <t xml:space="preserve">Se realizó la gestión de 6 sesiones de CEMIN, en las cuales se decidió otorgar 3 avales ténico-éticos para proyectos de investigación  </t>
  </si>
  <si>
    <t>3001122</t>
  </si>
  <si>
    <t>Realizar el diagnóstico del aplicativo para el Sistema de Seguimiento a la Investigación - SSI, para complementar su desarrollo.</t>
  </si>
  <si>
    <t>manual de usuario del aplicativo
Informe de reporte del aplicativo</t>
  </si>
  <si>
    <t>Se realizó un disgnostico preeliminar con el fin de revisar las necesidades del aplicativo</t>
  </si>
  <si>
    <t>3001131</t>
  </si>
  <si>
    <t>Seleccionar estudiante y tema de investigación</t>
  </si>
  <si>
    <t>Documento de grado</t>
  </si>
  <si>
    <t>3001132</t>
  </si>
  <si>
    <t>Ejecutar la formación (pasantía, tesista, etc)</t>
  </si>
  <si>
    <t>FOR Evaluación de actividades de formación diligenciado</t>
  </si>
  <si>
    <t>Se vincularon para el III y IV tirmesre para programas de formación a 10 estudiantes cuya ejecución está en los grupos de la DISP así como los tutores.
Total vinculados en el año: 32</t>
  </si>
  <si>
    <t>3001141</t>
  </si>
  <si>
    <t>Continuar con desarrollo del Registro Unico Nacional de Investigaciones en Salud RUNIS - según cronograma definido</t>
  </si>
  <si>
    <t>Subdirección de Innovación en Salud Pública</t>
  </si>
  <si>
    <t>Se realizó el levantamiento de necesidades del aplicativo con el fin de completar esta funcionalidad. Se gestionó la contratación de un ingeniero de sistemas, sin embargo, no se pudo completar su contratación.</t>
  </si>
  <si>
    <t>3001142</t>
  </si>
  <si>
    <t>Realizar mejoras al aplicativo IAMD para la gestión de Activos de Propiedad Intelectual de INS</t>
  </si>
  <si>
    <t>Se culminó la actualización y mejoras al aplicativo IAMD para la gestión de Activos de Propiedad Intelectual de INS, sus cambios se evidencian en https://iamd.ins.gov.co</t>
  </si>
  <si>
    <t>3001143</t>
  </si>
  <si>
    <t>Realizar la gestión de los activos de propiedad intelectual del Instituto Nacional de Salud.</t>
  </si>
  <si>
    <t>Inventario actualizado de actividades de propiedad intelectual</t>
  </si>
  <si>
    <t>Se realizó la gestión de los activos de propiedad intelectual del Instituto Nacional de Salud</t>
  </si>
  <si>
    <t>3001144</t>
  </si>
  <si>
    <t>Realizar el seguimiento a la solicitud de la patente internacional con GiaTech, de acuerdo a requerimientos internacionales</t>
  </si>
  <si>
    <t>Documento con el soporte del trámite realizado</t>
  </si>
  <si>
    <t xml:space="preserve">De acuerdo a la solicitud de Patente que se encuentra en tramite en Estados Unidos No. 16/619,719 se concertó junto con la firma Olarte Moure la estrategia para definir la respuesta a la acción oficial emitida por la USPTO </t>
  </si>
  <si>
    <t>3001145</t>
  </si>
  <si>
    <t>Gestionar la documentación para la obtención del registro calificado de  la Especialización y Maestria en Entomología en Salud Pública del Convenio Universidad de Antioquía e INS</t>
  </si>
  <si>
    <t>Informe que consigne el avance realizado</t>
  </si>
  <si>
    <t>Documento maestro finalizado y en ajustes en la Facultad Nacional de Salud Publica de la Universidad de Antioquia para su envio al Ministerio de Educacion Nacional en el primer trimestre del año 2023</t>
  </si>
  <si>
    <t>3001146</t>
  </si>
  <si>
    <t>Estudio Prospectivo de la Red Malaria al 2030</t>
  </si>
  <si>
    <t>Se desarrollo el Estudio Prospectivo de la Red Malaria al 2030</t>
  </si>
  <si>
    <t>3001147</t>
  </si>
  <si>
    <t>Realizar el estudio de prefactibilidad para la producción de repelente de uso humano contra mosquitos.</t>
  </si>
  <si>
    <t>3001148</t>
  </si>
  <si>
    <t>Implementacion proyecto UNITAID CUIDA - Chagas comunidades unidades para la innovacción y la atención de la enfermedad de Chagas: Hacia la eliminación de la trasmisión congenita de la enfermedad de chagas en America Latina</t>
  </si>
  <si>
    <t/>
  </si>
  <si>
    <t>3001151</t>
  </si>
  <si>
    <t>Mantener 5 bancos de material biológico y entomológico disponibles para la formulación y ejecución de investigaciones científicas en desarrollo.</t>
  </si>
  <si>
    <t>Informe de actividades realizadas por trimestre</t>
  </si>
  <si>
    <t>Grupo de entomología</t>
  </si>
  <si>
    <t>Se ha realizado el mantenimiento diario de las colonias de insectos garantizando su disponibilidad para la realización de bioensayos, Actualmente se mantienen: 2 cepas de Triatominae, 5 cepas Phlebotominae y 9 cepas de Culicidae. 
Evidencia: 3001151_Inf colonias trimestre IV_2022.PDF.</t>
  </si>
  <si>
    <t>3001152</t>
  </si>
  <si>
    <t>Realizar actividades de mantenimiento de cultivos  primarios de células cardiacas y mantenimiento de  las líneas celulares</t>
  </si>
  <si>
    <t>Grupo de fisiología molecular</t>
  </si>
  <si>
    <t xml:space="preserve">Se criopreservaron 5 viales con 900.000 celularas B16 pase 11  de manera adecuada para su posterior uso en diferentes proyectos.   Se prepararon 2 litros de medio de cultivo DMEN completo en condiciones de esterilidad para el mantenimiento de las líneas celulares B16 y MCF7. Se gestiono la  limpieza profunda y el mantenimiento de área de cultivo celular (Limpieza y desinfección de la cabina de flujo laminar, la incubadora de CO2, las neveras y el baño serológico) se realizó 3 veces una vez por mes  en la última semana de cada mes y el viernes de cada semana se realizó limpieza de pisos y mesones.  Durante este trimestre se realizó 1 aislamiento de cardiomiocitos ventriculares de Cobayo para la evaluación de la lesión del cardiomiocito por exposición directa a Doxorrubicina y exposición a medios condicionados provenientes de células MCF7 y MDA expuestas a Doxorrubicina dentro del marco del proyecto “Lesión de cardiomiocitos inducida por Doxorrubicina: expresión de microRNAs e influencia de vesículas extracelulares tipo exosoma derivadas de células de cáncer de seno”. </t>
  </si>
  <si>
    <t>3001153</t>
  </si>
  <si>
    <t>Realizar actividades de mantenimiento de material biológico de los laboratorios de parasitología, microbiología y micobacterias</t>
  </si>
  <si>
    <t>Grupos de Micobacterias, Microbiología y Parasitología</t>
  </si>
  <si>
    <t>Microbiologia: SE REALIZO EL MANTENIMIENTO DE BIOBANCOS DE LOS PROYECTOS DE INVESTIGACION EN EL MARCO DE LAS PASANTIAS DE +CIENCIA+EQUIDAD+MUJER
EVIDENCIA: 300153_BIOBANCO_SALMONELLA
EVIDENCIA: 300153_BIOBANCO_NEUMO
ACEPTACION COLECCIÓN BIOBANCO CRYPTOCOCCUS AMBIENTAL REGISTRO SIB
EVIDENCIA: 300153_BIOBANCO_CRYPTO
Parasitologia: Se ha realizado:
*El seguimiento metrológico de los equipos de congelasción y refrigeración donde se están almacenando las muestras biológicas.
*Seguimiento semanal del suministro de nitrógeno líquido para el mantenimiento de cepas y células en termos de crioconservación.
*Fortalecimiento anual  con el alistamiento de muestras biológicas para su ingreso en la base de datos del Instituto Von Humboldt
 Nombre del Archivo:
3001153_Mantenimiento de material biologico Parasitología.pdf
Con las siguientes
Evidencias: 
*Biobanco -Parasitología Soporte de Actividades y los anexos del Instituto Von Humboldt.
Micobacterias: Inscripción del Biobanco en SIB COLOMBIA del Instituto Humboldt</t>
  </si>
  <si>
    <t>3001161</t>
  </si>
  <si>
    <t>Desarrollar actividades relacionadas con el producto Tiphi Kit de acuerdo con cronograma establecido</t>
  </si>
  <si>
    <t>Se realizó la estimación del limite de detección de la técnica con los respectivos equivalentes genpomicos y curba de calibración.
No se pudo avanzar en los ensayos de matrices de interferentes en el IV trimestres, la llegada de los reactivos de una casa comercial distinta a la que se estandarizó la técnica implicó una reestandarización de la técnica, los resultados fueron favorables y el limite de detección minino se fijó en 4ng /ul; por otro lado, la contratista  responsable del desarrollo  Typhi-kit estuvo incapacitada del  4 al 11 de noviembre, y wl 21 de noviembre acabó su contrato de prestación de servicios.  Por lo cual para facilitar la estandarización y desarrollo del producti Typhi - kit se realizó un plan de trabajo para los ensayos de interferentes de PCR en la técinca molecular de detección de S. Typhi.
 EVIDENCIAS:DISPONIBLES EN EL LABORATORIO</t>
  </si>
  <si>
    <t>3001162</t>
  </si>
  <si>
    <t>Realizar seguimiento integral a preescolares con exposición prenatal a virus Zika en las ciudades de Neiva y Barranquilla</t>
  </si>
  <si>
    <t xml:space="preserve">Se realizó seguimiento a la cohorte de niños de las ciudades de Barranquilla, completando los seguimientos anuales planeados en el protocolo. Se creó un formato en Redcap para sitentizar hallazgos clínicos en los 5 años de seguimiento. </t>
  </si>
  <si>
    <t>3001163</t>
  </si>
  <si>
    <t>Identificación de funciones psicológicas básicas y motoras en pacientes con antecedentes de exposición prenatal al virus del Zika, sin defecto congénito asociado</t>
  </si>
  <si>
    <t>Estudio realizado</t>
  </si>
  <si>
    <t>Despacho DISP</t>
  </si>
  <si>
    <t>Se finaliza informe del proyecto y se socializa con los integrantes del grupo.</t>
  </si>
  <si>
    <t>3001171</t>
  </si>
  <si>
    <t>Definir, en coordinación con las instancias competentes, los gastos operativos y de apoyo logístico a desarrollar en cumplimiento del objeto de la actividad</t>
  </si>
  <si>
    <t>Plan anual de adquisiciones
Plan de compras</t>
  </si>
  <si>
    <t>Se realizó la planeación y la ejecución de los gastos del proceso, que incluyen: desplazamientos, adquisiciones de bienes y servicios, convenios, contratos de prestación de servicios, entre otros</t>
  </si>
  <si>
    <t>3001172</t>
  </si>
  <si>
    <t>Realizar, en coordinación con las instancias competentes, trámites presupuestales para la adquisición de bienes y servicios para el cumplimiento del objeto de la actividad</t>
  </si>
  <si>
    <t>Estudios previos
Comisiones de desplazamiento
Resoluciones de pago</t>
  </si>
  <si>
    <t>3001173</t>
  </si>
  <si>
    <t>Realizar el mantenimeinto del software especializado y la valoracion del inventario de la colección general bibliográfica de la Biblioteca José Celestino Mutis del INS.</t>
  </si>
  <si>
    <t>Informe de actividades realizadas
Inventario de la colección general valorado y
KOHA implementado</t>
  </si>
  <si>
    <t>Biblioteca José Celestino Mutis</t>
  </si>
  <si>
    <t>Se realizó el mantenimiento y la actualización del Software KOHA para la biblioteca. Así mismo se realizó levantamiento del inventario y catalogación de algunas referencias bibliograficas</t>
  </si>
  <si>
    <t>3001174</t>
  </si>
  <si>
    <t>Apoyo científico y técnico a la DISP</t>
  </si>
  <si>
    <t>Base de datos de convocatorias
Fichas de cada convocatoria</t>
  </si>
  <si>
    <t>Secuenciación de aislamientos de M tuberculosis y remisión de resultados</t>
  </si>
  <si>
    <t>3001175</t>
  </si>
  <si>
    <t>Identificación de fuentes de  financiación para proyectos de investigación e innovación.</t>
  </si>
  <si>
    <t>Conceptos técnicos generados
Documentación solicitada</t>
  </si>
  <si>
    <t>1. Premio Academia de medicina( se adjunta pagina del premio)                          
2. Envío convocatoria IDRC  ( se adjunta correo )</t>
  </si>
  <si>
    <t>3001181</t>
  </si>
  <si>
    <t xml:space="preserve">Registrar ante el SiB Colombia (IAvH) un conjunto de datos de la colección de insectos de importancia médica. </t>
  </si>
  <si>
    <t>Se registró ante el SiB el recurso titulado "Colección de Insectos de Importancia médica del Instituto Nacional de Salud de
Colombia – Triatominae (Reduviidae)". Se recibieron observaciones del SiB Colombia el 27_12_2022. El recurso se encuentra en revisión final por los autores para su posterior publicación (https://ipt.biodiversidad.co/sib/resource?r=ins_triatominae&amp;v=1.0)
Evidencia: 3001181_SiB_Reporte de Triamtominos_colección de referencia 29-12-2022.PDF.</t>
  </si>
  <si>
    <t>3001182</t>
  </si>
  <si>
    <t>Multi-centre laboratory study to develop test protocols and determine discriminating concentrations of insecticides for monitoring resistance in Lutzomyia longipalpis visceral leishmaniasis vector in Latin America</t>
  </si>
  <si>
    <t>Se envió informe técnico y financiero final con los resultados obtenidos por el Grupo de Entomología del INS.
Evidencia: 3001182_Report_3_sandfly study_13_12_2022.PDF.</t>
  </si>
  <si>
    <t>3001183</t>
  </si>
  <si>
    <t>Establecer, ampliar y fortalecer el programa nacional de caracterización genómica de SARS-CoV-2 en Colombia.</t>
  </si>
  <si>
    <t>Se realizaron 2 sesiones del CURSO TEÓRICO-PRÁCTICO: SECUENCIACIÓN GENÓMICA DE SARS-CoV-2 dirigido a profesionales e investigadores que se encuentren interesados  en actividades relacionadas con genómica, metagenómica y epidemiología genómica, residentes en Colombia y otros países de América Latina y el Caribe. Además se realizaron capacitaciones en secuenciación y análisis bioinformático de Monkeypox virus a profesionales de los laboratorios de la red de vigilancia genómica.</t>
  </si>
  <si>
    <t>3001184</t>
  </si>
  <si>
    <t>Realizar actividades para la implementación de la estrategia mundial contra la lepra 2021-2030 “Hacia Cero Lepra"</t>
  </si>
  <si>
    <t>Socialización de la estrategia y las caracteristicas principales del proceso de atención en Cundinamarca.</t>
  </si>
  <si>
    <t>3001185</t>
  </si>
  <si>
    <t>Apoyo a la vigilancia de la resistencia de M. tuberculosis</t>
  </si>
  <si>
    <t>Cuaderno de laboratorio
Informe</t>
  </si>
  <si>
    <t>3001186</t>
  </si>
  <si>
    <t>Apoyo en el diagnóstico molecular de sindromes febriles causados por Brucella y Rickettsia</t>
  </si>
  <si>
    <t>Apoyo en el procesamiento de muestras biologicas para la identificacion de brucella n=5  recibidas en la vigilancia por laboratorio de sindrome febriles.
EVIDENCIA: 3001186_APOYO_BRUCELLA</t>
  </si>
  <si>
    <t>3001187</t>
  </si>
  <si>
    <t xml:space="preserve">Realizar la caracterización molecular de Streptococcus pneumoniae, Neisseria meningitidis y Haemophilus </t>
  </si>
  <si>
    <t>Determinación de viabilidad y pureza de los biobancos SPN que se emplean para realizar catacterización molecular.</t>
  </si>
  <si>
    <t>3001188</t>
  </si>
  <si>
    <t>Secuenciación de genomas bacterianos</t>
  </si>
  <si>
    <t>sometimiento manuscrito caracterización molecular de Acinetobacter por WGS</t>
  </si>
  <si>
    <t>3001189</t>
  </si>
  <si>
    <t>Vigilancia molecular de Salmonella Typhimurium y Typhi y de los serotipos relacionados con procesos extraintestinales y Shigella sonnei y Vibrio cholerae</t>
  </si>
  <si>
    <t>Asistencia reunión Pork Colombia,“Control de Salmonella en la industria porcina colombiana – SALPORK, 7 diciembre 2022
EVIDENCIA: 3001189_WEBINAR_PORKCOLOMBIA
ASISTENCIA WEBINAR CLEAR DXWGS
EVIDENCIA: 3001189_CLEARWGS
SOCIALIZACION MOU INS-IVH CON LA UNIVERSIDAD DINAMARCA
EVIDENCIA: 3001189_MOU_DIN</t>
  </si>
  <si>
    <t>30011810</t>
  </si>
  <si>
    <t>Apoyo a la vigilancia y diagnóstico de micosis sistémicas y oportunistas y atención a brotes producidos por hongos</t>
  </si>
  <si>
    <t>SE HA BRINDADO APOYO VERBAL Y TECNICO EN LA TOMA DE DECISIONES RELACIONADAS CON BROTES Y TRABAJO DE LABORATORIO
Evidencia: 30011810_ACTA MICOSIS</t>
  </si>
  <si>
    <t>30011811</t>
  </si>
  <si>
    <t>Procesamiento de muestras varias para microscopía electrónica e inmunohistoquímica</t>
  </si>
  <si>
    <t>Grupo de Morfologia Celular</t>
  </si>
  <si>
    <t xml:space="preserve">Se procesaron muestras de células y tejidos infectados con el virus de la viruela símica </t>
  </si>
  <si>
    <t>30011812</t>
  </si>
  <si>
    <t xml:space="preserve">Procesar muestras de cerebros de ratones inoculados con Zika para estudio de neurotransmisores </t>
  </si>
  <si>
    <t>Se realizaron ensayos para obtener un buen control para western blot cuantitativo</t>
  </si>
  <si>
    <t>30011813</t>
  </si>
  <si>
    <t>Gestión para la implementacion de Biobanco Institucional</t>
  </si>
  <si>
    <t xml:space="preserve">Se realizò el ajuste del reglamento y documentos de transferencia de material bioógico para el funcionamiento del biobanco. Se asistio a reuniones para la adecuaciòn de la oficina de biobancos, instalaciòn de puntos de red, etc. </t>
  </si>
  <si>
    <t>3001211</t>
  </si>
  <si>
    <t>Planear y definir el desarrollo temático para entrenar a cinco (5) personas en nutrición y seguridad alimentaria</t>
  </si>
  <si>
    <t>Programa de la capacitación</t>
  </si>
  <si>
    <t>Grupo de Nutricion</t>
  </si>
  <si>
    <t xml:space="preserve">Seplanearon las capacitaciones programadas </t>
  </si>
  <si>
    <t>3001212</t>
  </si>
  <si>
    <t>Realizar el entrenamiento para cinco (5) personas en temas de nutrición y seguridad alimentaria</t>
  </si>
  <si>
    <t>Registros de asistencia</t>
  </si>
  <si>
    <t xml:space="preserve">Se realizaron las capacitaciones programadas </t>
  </si>
  <si>
    <t>3001221</t>
  </si>
  <si>
    <t>3001222</t>
  </si>
  <si>
    <t>3001231</t>
  </si>
  <si>
    <t>Monitorear  los avances logrados en la gestión de las tareas programadas en un programa  de investigación de acuerdo con los cronogramas establecidos en el área de nutrición (Programa para el estudio y prevención de la anemia en Colombia)</t>
  </si>
  <si>
    <t>Grupo de nutrición</t>
  </si>
  <si>
    <t>3001232</t>
  </si>
  <si>
    <t xml:space="preserve">Monitorear  los avances logrados en la gestión de las tareas programadas en cuatro (4) proyectos  de investigación de acuerdo con los cronogramas establecidos en el área de nutrición </t>
  </si>
  <si>
    <t>3002111</t>
  </si>
  <si>
    <t>Participar en eventos de formación, capacitacion o divulgación (conferencias) de actividades relacionadas con la investigación y la innovación en salud</t>
  </si>
  <si>
    <t>Registros de asistencia
Actas de socialización
Certificado de participación</t>
  </si>
  <si>
    <t>Todos los grupos y áreas de la DISP</t>
  </si>
  <si>
    <t>Los profesionales de la DISP participaron en diferentes espacios de divulgación de conocimiento, en conferencias, webinar, organización de eventos y otras.</t>
  </si>
  <si>
    <t>3002112</t>
  </si>
  <si>
    <t>Organizar eventos liderando temáticas en investigación e innovación en salud</t>
  </si>
  <si>
    <t>3002121</t>
  </si>
  <si>
    <t>Realizar el proceso editorial de la revista para 4 números regulares y 2 suplementos.</t>
  </si>
  <si>
    <t>Volumen 42 No.1, 2, 3 y 4. Sp.1 y Sp.2</t>
  </si>
  <si>
    <t>Revista Biomédica</t>
  </si>
  <si>
    <t xml:space="preserve">Procesos editoriales del IV trimestre:
63 manuscritos nuevos registrados
seguimiento a 6 manuscritos recibios en 2021
Seguimiento a 52 manuscritos recibidos en los tres primeros trimestres del 2022. </t>
  </si>
  <si>
    <t>3002122</t>
  </si>
  <si>
    <t>Hacer la publicación de la revista para 4 números regulares y 2 suplementos.</t>
  </si>
  <si>
    <t>Portal con las publicaciones</t>
  </si>
  <si>
    <t>Se publicaron los siguientes tres números:
Volumen 42 Sp. 2, COVID 19, octubre 
https://revistabiomedica.org/index.php/biomedica/issue/view/190
Volumen 42 Sp. 3, Memorias XVIII Congreso Colombiano de Parasitología y Medicina Tropical, noviembre 
https://revistabiomedica.org/index.php/biomedica/issue/view/192
Volumen 42 No 4, diciembre 
https://revistabiomedica.org/index.php/biomedica/issue/view/191</t>
  </si>
  <si>
    <t>3002131</t>
  </si>
  <si>
    <t>Participación en comités de trabajo y en redes de conocimiento y registro único nacional de investigación en temas de interés en investigación científica básica.</t>
  </si>
  <si>
    <t xml:space="preserve">Participación en red de investigación </t>
  </si>
  <si>
    <t>3002132</t>
  </si>
  <si>
    <t>Gestionar actividades para la sostenibilidad de la Red Nacional de Investigación, Innovación y Gestión del Conocimiento  en Tuberculosis</t>
  </si>
  <si>
    <t>Primer Encuentro de Redes territoriales de Investigación operativa en TB</t>
  </si>
  <si>
    <t>3002133</t>
  </si>
  <si>
    <t>Gestionar actividades para la sostenibilidad de la Red Criptococosis</t>
  </si>
  <si>
    <t>SOMETIMIENTO DE MANUSCRITO EN CONJUNTO CON LA UNIVERSIDAD DEL ROSARIO Y UNIVERSIDAD JAVERIANA
EVIDENCIA: 3002134_SOMETIMIENTO_CRYPTO</t>
  </si>
  <si>
    <t>3002134</t>
  </si>
  <si>
    <t>Gestionar actividades para la sostenibilidad de la Red de Gestión del conocimiento, investigación e Innovación en Malaria</t>
  </si>
  <si>
    <t>Grupo de Parasitologia</t>
  </si>
  <si>
    <t>Se realizaron talleres del estudio prospectivo de la Red malaria y se revisaron los resultados de las matrices enviadas a los expertos
3002135_RED de conocimiento Malaria.pdf</t>
  </si>
  <si>
    <t>3002135</t>
  </si>
  <si>
    <t>Gestionar actividades para la sostenibilidad de la Red de Gestión del conocimiento, investigación e Innovación en Chagas</t>
  </si>
  <si>
    <t>Seguimiento a las interacciones de los actores con el micrositio de la Red de Gestión del Conocimiento en Chagas en conjunto con profesionalaes del ONS 
3002136_RED de conocimiento Chagas.pdf</t>
  </si>
  <si>
    <t>3002136</t>
  </si>
  <si>
    <t>Apoyar el desarrollo y consolidación de las Redes de Gestion de Conocimiento, Investigación e Innovación del INS, para la articulación del trabajo colaborativo y participativo de los diferentes actores (realización de encuentros, generación de documentos tecnicos, conformación de nuevas redes,  entre otros)</t>
  </si>
  <si>
    <t>1. Redes de gestión de conocimiento (se adjunta pieza grafica trabajada de redes)  
2. Informe técnico de apropiación social de
conocimiento de las RSP (se adjunta correo)
3. Apoyo plan prospectivo red de gestión de conocimiento, investigación e innovación en malaria (se adjunta correo)</t>
  </si>
  <si>
    <t>3002137</t>
  </si>
  <si>
    <t xml:space="preserve">Gestionar actividades para la sostenibilidad de la Red Pulsenet LA y Caribe </t>
  </si>
  <si>
    <t>Participación en la 16va Reunión PNLYC (6-12 Noviembre 2022)
EVIDENCIA: 3002138_PNLYC_BRASIL
Reunión virtual red PNLYC 12:00 PM (15 diciembre 2022)
EVIDENCIA: 3002138_PNLAC_VIRTUAL
Reunión Regional
EVIDENCIA: 3002138_PNLAC_REGIONAL
Fortalecimiento de INFOSAN en las  Américas
EVIDENCIA: 3002138_INFOSAN</t>
  </si>
  <si>
    <t>3002141</t>
  </si>
  <si>
    <t>Sometimiento o publicación de artículos científicos</t>
  </si>
  <si>
    <t>Articulo sometido o publicado</t>
  </si>
  <si>
    <t>Los profesionales de la DISP sometieron o lograron la publicación de 41 artículos científicos en el trimestre, en revistas indexadas de impacto en salud pública</t>
  </si>
  <si>
    <t>3002142</t>
  </si>
  <si>
    <t>Realización de guías, informes científico técnicos de proyectos de investigación, policy briefs</t>
  </si>
  <si>
    <t>Documento de investigación (guía, informe, policy brief, lo que aplique)</t>
  </si>
  <si>
    <t>Se remitieron informes científico - técnicos y financieros a entes financiadores de proyectos de investigación, se genero producción de evidencia científica a tomadores de decisiones en salud pública, basadas en resultados de investigación (policy brief)</t>
  </si>
  <si>
    <t>3002211</t>
  </si>
  <si>
    <t>Planear la participación en un evento en nutrición y seguridad alimentaria</t>
  </si>
  <si>
    <t xml:space="preserve">Presentación </t>
  </si>
  <si>
    <t>Se realizón la logistica para la capacitación en la Sala Amiga de la Familia Lactante</t>
  </si>
  <si>
    <t>3002212</t>
  </si>
  <si>
    <t>Realizar el evento programado en el marco de nutrición y seguridad alimentaria</t>
  </si>
  <si>
    <t>Programa y acta de participación</t>
  </si>
  <si>
    <t>Se realizarón presentaciones y capacitaciones sobre la Sala Amiga de la Familia Lactante</t>
  </si>
  <si>
    <t>3002221</t>
  </si>
  <si>
    <t>Elaborar un protocolo de una nueva metodología para la medición de la nutrición y/o seguridad alimentaria y nutricional</t>
  </si>
  <si>
    <t>Se realizó la propuesta de investigaión Encuesta Nacional de la Situación Nutriconal ENSIN - cuarta versión</t>
  </si>
  <si>
    <t>3002222</t>
  </si>
  <si>
    <t>Actualización del documento en el Sistema Integrado de Gestión de la Entidad</t>
  </si>
  <si>
    <t>Protocolo/ instructivo/ MEN</t>
  </si>
  <si>
    <t xml:space="preserve">Se actualizarón dos documentos en el SIG: Frecuencia de consumo de alimentos y Toma de medidas antropometricas:peso longitud y talla  </t>
  </si>
  <si>
    <t>3002223</t>
  </si>
  <si>
    <t>SIG  de nutrición actualizado</t>
  </si>
  <si>
    <t>4000111</t>
  </si>
  <si>
    <t xml:space="preserve"> - Se realizo el monitoreo de los riesgos y ejecución de controles
- No Se materializaron
- Se actualizaron según los requerimientos de la metodología</t>
  </si>
  <si>
    <t>4000211</t>
  </si>
  <si>
    <t>Se actualizaron 7 documentos y 4 formatos conforme a los lineamientos del SIG.</t>
  </si>
  <si>
    <t>4000212</t>
  </si>
  <si>
    <t xml:space="preserve">Se elaboró el informe de gestión del proceso como insumo para para la Revisión por la Dirección. </t>
  </si>
  <si>
    <t>4000213</t>
  </si>
  <si>
    <t>Se actualizaron y monitorearon  los indicadores del proceso de acuerdo a los tiempos establecidos por la OAP y DNP para proyectos de inversión en el SPI.</t>
  </si>
  <si>
    <t>4000214</t>
  </si>
  <si>
    <t xml:space="preserve">Se atendió y suministró información para auditorías internas y extenas (de Control Interno, Internas, de Certificación y de la CGR) </t>
  </si>
  <si>
    <t>4000311</t>
  </si>
  <si>
    <t>Se revisó y ajustó el Plan de Acción 2022</t>
  </si>
  <si>
    <t>4000312</t>
  </si>
  <si>
    <t>Se reportaron los avances de la gestión del Plan de Acción 2022</t>
  </si>
  <si>
    <t>4000313</t>
  </si>
  <si>
    <t>Se participó en la jornada de Planeación para atender los lineamientos para formulación Plan de Acción 2023</t>
  </si>
  <si>
    <t>4000314</t>
  </si>
  <si>
    <t>Se formuló el Plan de Acción 2023</t>
  </si>
  <si>
    <t>4000411</t>
  </si>
  <si>
    <t>Se realizó el seguimiento y se registraron los avances de los planes de mejoramiento del proceso en el aplicativo SIGEM</t>
  </si>
  <si>
    <t>4000412</t>
  </si>
  <si>
    <t xml:space="preserve">Se mantuvieron actualizados los contenidos publicados en la página web de la entidad del proceso </t>
  </si>
  <si>
    <t>4000413</t>
  </si>
  <si>
    <t>Se remitieron aportes de la DVARSP para la audiencia de Rendición de Cuentas</t>
  </si>
  <si>
    <t>4000414</t>
  </si>
  <si>
    <t>Se remitieron aportes de la DVARSP para el Informe al Congreso</t>
  </si>
  <si>
    <t>4001111</t>
  </si>
  <si>
    <t>Gestionar la entrega de los archivos de notificación semanal</t>
  </si>
  <si>
    <t>Archivos de notificación semanal</t>
  </si>
  <si>
    <t>Coordinadora GVSP</t>
  </si>
  <si>
    <t>Se gestionó la entrega de los archivos de notificación semanal</t>
  </si>
  <si>
    <t>4001112</t>
  </si>
  <si>
    <t>Gestionar la entrega de bases de datos, tablas e indicadores solicitados por grupos internos o entidades externas</t>
  </si>
  <si>
    <t>Informe de la entrega de bases de datos, tablas e indicadores solicitados por grupos internos o entidades externas</t>
  </si>
  <si>
    <t>Se gestionó la entrega de bases de datos, tablas e indicadores solicitados por grupos internos o entidades externas</t>
  </si>
  <si>
    <t>4001113</t>
  </si>
  <si>
    <t>Realizar seguimiento a los indicadores de gestión de la vigilancia en salud pública de las Entidades Territoriales</t>
  </si>
  <si>
    <t>Informe de gestión de la vigilancia publicado en Sivigila 4.0</t>
  </si>
  <si>
    <t>Se realizó seguimiento a los indicadores de gestión de la vigilancia en salud pública de las Entidades Territoriales</t>
  </si>
  <si>
    <t>4001114</t>
  </si>
  <si>
    <t>Realizar seguimiento a la cobertura de la red de notificación al Sivigila</t>
  </si>
  <si>
    <t>Informe del seguimiento a la cobertura de la red de notificación al Sivigila</t>
  </si>
  <si>
    <t>Se realizó seguimiento a la cobertura de la red de notificación al Sivigila</t>
  </si>
  <si>
    <t>4001115</t>
  </si>
  <si>
    <t>Producir datos abiertos de la situacion del Covid19 en Colombia</t>
  </si>
  <si>
    <t>Archivos data set de datos abiertos</t>
  </si>
  <si>
    <t>Se publicaron los datos abiertos de la situacion del Covid19 en Colombia</t>
  </si>
  <si>
    <t>4001121</t>
  </si>
  <si>
    <t>Implementar la actualización del aplicativo del sistema de vigilancia - Sivigila 4.0</t>
  </si>
  <si>
    <t>Informe de la actualización del aplicativo del sistema de vigilancia - Sivigila 4.0</t>
  </si>
  <si>
    <t>Se implementaron 34 actualizaciones en el primer semestre y 37 en el segundfo semestre.</t>
  </si>
  <si>
    <t>4001122</t>
  </si>
  <si>
    <t>Desarrollar los elementos para la certificación del sistema de información Sivigila</t>
  </si>
  <si>
    <t>Informe del desarrollo de elelmentos para la certificación del sistema de información Sivigila</t>
  </si>
  <si>
    <t>Se avanzo en la actualización y diagnótico para la certificación en la norma NTC GP 1000</t>
  </si>
  <si>
    <t>4001211</t>
  </si>
  <si>
    <t>Actualizar los documentos técnicos para la vigilancia de la vigencia actual</t>
  </si>
  <si>
    <t>Documentos técnicos actualizados para la vigilancia de la vigencia actual</t>
  </si>
  <si>
    <t>Subdirectora SPVCSP</t>
  </si>
  <si>
    <t>Se actualizaron 54 documentos técnicos para la vigilancia de la vigencia actual. 25 en el primer semestre y 9 en el segundo semestre.</t>
  </si>
  <si>
    <t>4001212</t>
  </si>
  <si>
    <t>Actualizar los documentos complementarios a los lineamientos de la vigencia actual</t>
  </si>
  <si>
    <t>Documentos complementarios a los lineamientos de la vigencia actual</t>
  </si>
  <si>
    <t>Se actualizar 38 documentos complementarios a los lineamientos de la vigencia actual. 1 en el primer semstre y 37 en el segundo semestre.</t>
  </si>
  <si>
    <t>4001221</t>
  </si>
  <si>
    <t>Publicar el documento técnico de lineamientos para la siguiente vigencia</t>
  </si>
  <si>
    <t>Documento técnico de lineamientos para la siguiente vigencia publicado</t>
  </si>
  <si>
    <t>Se publicó en la página web del INS el documento: Lineamientos nacionales de vigilancia en salud pública.</t>
  </si>
  <si>
    <t>4001222</t>
  </si>
  <si>
    <t>Publicar los documentos complementarios a los lineamientos de la siguiente vigencia</t>
  </si>
  <si>
    <t xml:space="preserve">Documentos complementarios a los lineamientos de la siguiente vigencia </t>
  </si>
  <si>
    <t>Se elaboraron 3 documentos complementarios</t>
  </si>
  <si>
    <t>4001311</t>
  </si>
  <si>
    <t>Consolidar la priorización de asistencias técnicas</t>
  </si>
  <si>
    <t>Archivo de priorización de asistencias técnicas</t>
  </si>
  <si>
    <t>Se realizó la priorización de asistencias técnicas</t>
  </si>
  <si>
    <t>4001312</t>
  </si>
  <si>
    <t>Consolidar la programación de las asistencias técnicas</t>
  </si>
  <si>
    <t>Cronogramas de programación de asistencias técnicas</t>
  </si>
  <si>
    <t>Se realizó la programación anual y ajustes trimestrales.</t>
  </si>
  <si>
    <t>4001321</t>
  </si>
  <si>
    <t>Realizar el diagnostico de capacidades basicas para la vigilancia en salud pública de las entidades territoriales</t>
  </si>
  <si>
    <t>Diagnostico de capacidades basicas para la vigilancia en salud pública de las entidades territoriales</t>
  </si>
  <si>
    <t>Subdirector SARRISP</t>
  </si>
  <si>
    <t>Se realizó el diagnostico de capacidades básicas para la vigilancia en salud pública de las entidades territoriales</t>
  </si>
  <si>
    <t>4001322</t>
  </si>
  <si>
    <t>Realizar ejercicio de preparación de respuesta de un evento de interés en salud pública.</t>
  </si>
  <si>
    <t>Informe de ejercicio de preparación de respuesta de un evento de interés en salud pública</t>
  </si>
  <si>
    <t>Coordinadora FTHVSP, Coordinadora GGRRICR</t>
  </si>
  <si>
    <t>Se realizó ejercicio de preparación de respuesta de un evento de interés en salud pública.</t>
  </si>
  <si>
    <t>4001323</t>
  </si>
  <si>
    <t>Gestionar la transferencia del modelo de preparación y respuesta a las entidades territoriales</t>
  </si>
  <si>
    <t>Informe de la transferencia del modelo de preparación y respuesta a las entidades territoriales</t>
  </si>
  <si>
    <t>Coordinadora GGRRICR</t>
  </si>
  <si>
    <t>Se gestionó la transferencia del modelo de preparación y respuesta a entidades territoriales</t>
  </si>
  <si>
    <t>4001324</t>
  </si>
  <si>
    <t>Apoyar la respuesta territorial a conglomerados de Covid19</t>
  </si>
  <si>
    <t>SITREP de acuerdo a frecuencia</t>
  </si>
  <si>
    <t>Se apoyó la respuesta territorial a conglomerados de Covid19. Se generaron 15 SITREP.</t>
  </si>
  <si>
    <t>4001331</t>
  </si>
  <si>
    <t>Realizar las asistencias técnicas</t>
  </si>
  <si>
    <t>Reporte de asistencias técnicas realizadas</t>
  </si>
  <si>
    <t xml:space="preserve"> - Se realizaron 366 asistencias técnicas: 87 actividades de formación / FETP, 32 Atención a brotes, 2 Comisiones Internacionales, 10 Comisiones nacionales, 235 asesorias técnicas.
- Se realizaron 282 asistencias técnicas presenciales
- Se realizaron 84 asistencias técnicas virtuales</t>
  </si>
  <si>
    <t>4001332</t>
  </si>
  <si>
    <t>Consolidar el seguimiento a los compromisos de las asistencias técnicas</t>
  </si>
  <si>
    <t>Seguimiento a compromisos asistencias técnicas</t>
  </si>
  <si>
    <t>Se consolidó el seguimiento a los compromisos de las asistencias técnicas</t>
  </si>
  <si>
    <t>4001411</t>
  </si>
  <si>
    <t>Generar y publicar los Boletines Epidemiológicos Semanales (BES)</t>
  </si>
  <si>
    <t xml:space="preserve"> - Cronograma de actividades
- Boletines Epidemiológicos Semanales publicados</t>
  </si>
  <si>
    <t>Se generaron y publicaron los Boletines Epidemiológicos Semanales (BES): 52</t>
  </si>
  <si>
    <t>4001412</t>
  </si>
  <si>
    <t>Generar y publicar infografias e informes de eventos</t>
  </si>
  <si>
    <t xml:space="preserve"> - Cronograma de actividades
- Infografias de informes de eventos publicadas
- Informes de eventos publicados</t>
  </si>
  <si>
    <t>Se generaron y publicaron infografías e informes de eventos. 555 en los 12 Periodos Epidemiológicos de los 48 eventos agrupados. De estos, 12 corresponden al Informe Semestral.</t>
  </si>
  <si>
    <t>4001413</t>
  </si>
  <si>
    <t>Generar y publicar los Boletines de Clima y Salud</t>
  </si>
  <si>
    <t>Boletínes de Clima y Salud publicados</t>
  </si>
  <si>
    <t>Coordinadora FRA</t>
  </si>
  <si>
    <t>Se generaron y publicaron los Boletines de Clima y Salud: 12</t>
  </si>
  <si>
    <t>4001421</t>
  </si>
  <si>
    <t>Realizar seguimiento del sistema de gestión del riesgo para eventos de interes de salud publica, brotes y epidemias</t>
  </si>
  <si>
    <t>Informe de la operación del sistema de gestión del riesgo para eventos de interes de salud publica, brotes y epidemias</t>
  </si>
  <si>
    <t>Se realizó seguimiento del sistema de gestión del riesgo para eventos de interes de salud publica, brotes y epidemias</t>
  </si>
  <si>
    <t>4001422</t>
  </si>
  <si>
    <t>Consolidar y divulgar el tablero de problemas de unidades de análisis</t>
  </si>
  <si>
    <t>Informe del Tablero de problemas de unidades de análisis</t>
  </si>
  <si>
    <t>Coordinadora UACE</t>
  </si>
  <si>
    <t>Se consolidaron y divulgaron tableros de problemas de unidades de análisis</t>
  </si>
  <si>
    <t>4001423</t>
  </si>
  <si>
    <t>Realizar los Comités de Vigilancia Epidemiológica (COVE)</t>
  </si>
  <si>
    <t>Documentos de los COVE
- Soportes de actividades (Actas)</t>
  </si>
  <si>
    <t>Se realizaron 52  Comités de Vigilancia Epidemiológica (COVE)</t>
  </si>
  <si>
    <t>4001424</t>
  </si>
  <si>
    <t>Realizar Salas de Analisis del Riesgo (SAR) sobre la situacion del Covid19 en las Entidades Territoriales en Colombia</t>
  </si>
  <si>
    <t>Actas de las Salas de Analisis del Riesgo (SAR)</t>
  </si>
  <si>
    <t>Se realizaron 23 Salas de Analisis del Riesgo (SAR) sobre la situacion del Covid19 en las Entidades Territoriales en Colombia</t>
  </si>
  <si>
    <t>4001431</t>
  </si>
  <si>
    <t>Definir y gestionar los requerimientos de apoyo logístico, administrativo y de soporte</t>
  </si>
  <si>
    <t>Archivo de requerimientos de apoyo logístico, administrativos y de soporte</t>
  </si>
  <si>
    <t>Se definieron y gestionaron los requerimientos de apoyo logístico, administrativo y de soporte</t>
  </si>
  <si>
    <t>4001432</t>
  </si>
  <si>
    <t>Gestionar la realización de los requerimientos de apoyo logístico, administrativo y de soporte</t>
  </si>
  <si>
    <t>Archivos de seguimiento a la ejecución</t>
  </si>
  <si>
    <t>Se gestionó la realización de los requerimientos de apoyo logístico, administrativo y de soporte</t>
  </si>
  <si>
    <t>4002111</t>
  </si>
  <si>
    <t>Elaborar la priorización de documentos tecnicos (evaluaciones de riesgo y conceptos) a realizar</t>
  </si>
  <si>
    <t>Informe de priorización de documentos técnicos</t>
  </si>
  <si>
    <t>Coordinador ERIA</t>
  </si>
  <si>
    <t>Se priorización 32 documentos tecnicos</t>
  </si>
  <si>
    <t>4002112</t>
  </si>
  <si>
    <t>Gestionar la respuesta de las solicitudes de clasificación toxicológica y evaluación del riesgo de toxicidad de plaguicidas</t>
  </si>
  <si>
    <t>Informe que evidencie la respuesta de las solicitudes de clasificación toxicológica y evaluación del riesgo de toxicidad de plaguicidas</t>
  </si>
  <si>
    <t>Se dio respuesta de las solicitudes de clasificación toxicológica y evaluación del riesgo de toxicidad de plaguicidas</t>
  </si>
  <si>
    <t>4002113</t>
  </si>
  <si>
    <t>Gestionar la evaluación de conformidad de la emisión de conceptos técnicos</t>
  </si>
  <si>
    <t>Informe de la evaluación de conformidad de la emisión de conceptos técnicos</t>
  </si>
  <si>
    <t>Se elaboraron 725 evaluciones de riesgo. Las cuales incluyen: conceptos toxicologicos, dictamenes y modificaciones, y documentos técnicos de inocuidad de alimentos.</t>
  </si>
  <si>
    <t>4002121</t>
  </si>
  <si>
    <t>Realizar los documentos tecnicos de evaluaciones de riesgo en inocuidad alimentaria</t>
  </si>
  <si>
    <t>Documentos tecnicos de evaluaciones de riesgo en inocuidad alimentaria e informe que evidencie lo realizado</t>
  </si>
  <si>
    <t>Se realizaron 42 documentos tecnicos de evaluaciones de riesgo en inocuidad alimentaria</t>
  </si>
  <si>
    <t>4002122</t>
  </si>
  <si>
    <t>Divulgación de los documentos de evaluaciones de riesgo en inocuidad alimentaria</t>
  </si>
  <si>
    <t>Informe de divulgación de los documentos de evaluaciones de riesgo en inocuidad alimentaria</t>
  </si>
  <si>
    <t>Se divulgaron los documentos de evaluaciones de riesgo en inocuidad alimentaria</t>
  </si>
  <si>
    <t>4002131</t>
  </si>
  <si>
    <t>Realizar los documentos tecnicos de evaluaciones de factores del ambiente</t>
  </si>
  <si>
    <t>Documentos tecnicos de evaluaciones de factores del ambiente</t>
  </si>
  <si>
    <t>Se realizar 23 documentos tecnicos de evaluaciones de factores del ambiente, que corresponden a documentos de seguimiento ambiental con posibles efectos en eventos de interés en salud pública e informes de reporte de situación</t>
  </si>
  <si>
    <t>4002132</t>
  </si>
  <si>
    <t>Divulgación de los documentos de evaluaciones de factores del ambiente</t>
  </si>
  <si>
    <t>Informe de divulgación de los documentos de evaluaciones de factores del ambiente</t>
  </si>
  <si>
    <t>Se divulgaron los documentos de evaluaciones de factores del ambiente</t>
  </si>
  <si>
    <t>4003111</t>
  </si>
  <si>
    <t>Desarrollar los elementos para la acreditación en la norma 17024</t>
  </si>
  <si>
    <t>Informe del desarrollo de elementos para la acreditación en la norma 17024</t>
  </si>
  <si>
    <t>Coordinadora FTHVSP</t>
  </si>
  <si>
    <t>Se revisó y actualizó documentación realacionada con la acreditación en la norma 17024</t>
  </si>
  <si>
    <t>4003112</t>
  </si>
  <si>
    <t>Actualizar el diagnostico para la acreditación en la norma 17024</t>
  </si>
  <si>
    <t>Diagnostico para la acreditación en la norma 17024</t>
  </si>
  <si>
    <t>Se actualizó el diagnostico para la acreditación en la norma 17024</t>
  </si>
  <si>
    <t>4003121</t>
  </si>
  <si>
    <t>Programar actividades de entrenamiento en epidemiología de campo</t>
  </si>
  <si>
    <t>Cronograma de actividades</t>
  </si>
  <si>
    <t>Se programaron actividades de entrenamiento en epidemiología de campo</t>
  </si>
  <si>
    <t>4003122</t>
  </si>
  <si>
    <t>Realizar seguimiento al entrenamiento en epidemiología de campo</t>
  </si>
  <si>
    <t>Informe del seguimiento al entrenamiento en epidemiología de campo</t>
  </si>
  <si>
    <t>Se realizo seguimiento al entrenamiento en epidemiología de campo, en los niveles básico, intermedio y avanzado.</t>
  </si>
  <si>
    <t>4003131</t>
  </si>
  <si>
    <t>Programar cursos de formación en competencias para la vigilancia  y gestión del riesgo en salud pública</t>
  </si>
  <si>
    <t>Se programaron 18 cursos de formación en competencias para la vigilancia  y gestión del riesgo en salud pública</t>
  </si>
  <si>
    <t>4003132</t>
  </si>
  <si>
    <t>Realizar cursos de formación en competencias para la vigilancia  y gestión del riesgo en salud pública</t>
  </si>
  <si>
    <t>Informe de los cursos de formación en competencias para la vigilancia y gestión del riesgo en salud pública</t>
  </si>
  <si>
    <t xml:space="preserve"> Se realizaron 18 cursos tanto para el personal del INS como a personas de las entidades territoriales, epidemiólogos de campo y demás actores del sistema de vigilancia nacional. Teniendo en cuenta las restricciones por la pandemia y el distanciamiento social, se reaizaron en modalidad virtual.</t>
  </si>
  <si>
    <t>5000111</t>
  </si>
  <si>
    <t>FOR-D02.0000-029 con el monitoreo de riesgos correspondiente al IV cuatrimestre</t>
  </si>
  <si>
    <t>5000211</t>
  </si>
  <si>
    <t>Se elabora el informe cuarto trimestre describe las acciones realizadas por la SGCLSP, en revision de los lineamientos para documentar y administración en el SIG, conforme a las novedades presentadas por los grupos de la DRSP y que impactaron el listado maestro de documentos durante este trimestre</t>
  </si>
  <si>
    <t>5000212</t>
  </si>
  <si>
    <t>Se esta trabajando en el avance de la gestión 2022.</t>
  </si>
  <si>
    <t>5000213</t>
  </si>
  <si>
    <t>Se elaboró el informe de indicadores de gestión del cuarto  trimestre con la información de los grupos.
Se realizó seguimiento a los indicadores de los dos proyectos a cargo de la DRSP de los meses de octubre y noviembre</t>
  </si>
  <si>
    <t>5000214</t>
  </si>
  <si>
    <t xml:space="preserve">Informe Auditoria de Certificación </t>
  </si>
  <si>
    <t>5000311</t>
  </si>
  <si>
    <t>Tarea  finalizada</t>
  </si>
  <si>
    <t>5000312</t>
  </si>
  <si>
    <t>Reporte Plan de Acción DRSP IV Tm</t>
  </si>
  <si>
    <t>5000313</t>
  </si>
  <si>
    <t>Participación desde el despacho de la DRSP en la Jornada de Planeción 2023</t>
  </si>
  <si>
    <t>5000314</t>
  </si>
  <si>
    <t>Plan 2023 Formulado</t>
  </si>
  <si>
    <t>5000411</t>
  </si>
  <si>
    <t xml:space="preserve">Se elaboró el Informe de componente de mejora correspondiente al  cuarto trimeste </t>
  </si>
  <si>
    <t>5000412</t>
  </si>
  <si>
    <t>Se tiene la relación de los documentoss publicados de la SGCLSP y  de los documentos  publicados desde el Despacho en la  pagina web</t>
  </si>
  <si>
    <t>5000413</t>
  </si>
  <si>
    <t>Tarea cumplida en anteriores trimestres</t>
  </si>
  <si>
    <t>5000414</t>
  </si>
  <si>
    <t>5001111</t>
  </si>
  <si>
    <t xml:space="preserve">Realizar actualización de comision de trasplante renal, trasplante hepático y corazón. </t>
  </si>
  <si>
    <t xml:space="preserve">Documento comisión </t>
  </si>
  <si>
    <t xml:space="preserve">Profesionales grupo  donación y Trasplantes </t>
  </si>
  <si>
    <t>5001112</t>
  </si>
  <si>
    <t>Someter recomendaciones en conferencias de consenso  para criterios de asignación de trasplante pulmonar</t>
  </si>
  <si>
    <t>Documento de resultados de consenso</t>
  </si>
  <si>
    <t>5001113</t>
  </si>
  <si>
    <t xml:space="preserve">Realizar un análisis para la validación o desarrollo de conferencia de consenso de criterios de asignación trasplante renal según resultados de implementación.  </t>
  </si>
  <si>
    <t>Documento de analisis</t>
  </si>
  <si>
    <t>Se evaluó en tercer trimestre y no figura  ingresado el avance, por lo que se ingresa nuevamente</t>
  </si>
  <si>
    <t>5001114</t>
  </si>
  <si>
    <t xml:space="preserve">Expedir o actualizar circulares, lineamientos y documentos técnicos  para fortalecer competencias de las redes según necesidades asociadas a las lineas estratégicas. </t>
  </si>
  <si>
    <t>Documentos tecnicos (Sangre 1, CovidTx 1)</t>
  </si>
  <si>
    <t>Profesionales 2 grupos (Bancos y Trasplantes)</t>
  </si>
  <si>
    <t xml:space="preserve">El avance fue en segundo trimestre en tercero se informo que no se estaba tomando la evaluación por lo que se ingresa nuevamente </t>
  </si>
  <si>
    <t>5001121</t>
  </si>
  <si>
    <t>Participar en mesas trabajo o atender conceptos solicitados para actualización marco normativo de las redes según demanda.</t>
  </si>
  <si>
    <t>Soporte de actividades</t>
  </si>
  <si>
    <t>Se participó en mesa tecnica solicitada por Ministerio de Salud en el marco de la Sentencia T171-2022.
Respuesta Minsalud - consulta senado PQRS 2317 trasplantes</t>
  </si>
  <si>
    <t>5001122</t>
  </si>
  <si>
    <t>Inscripción de personal de la  Red de Sangre</t>
  </si>
  <si>
    <t>Profesionales Red nacional Bancos de Sangre</t>
  </si>
  <si>
    <t>Se efectuaron 25 revisiones de hoja de vida con sus soportes y correspondientes registros en los directorios nacionales</t>
  </si>
  <si>
    <t>5001123</t>
  </si>
  <si>
    <t>Realizar actividades de acuerdo con el POE de promoción.</t>
  </si>
  <si>
    <t>Se efectuaron las tareas programadas que incluyeron la preparación de un informe de seguimiento de indicadores de promoción y la respuesta permanente a PQRS relacioandas con el tema asi como las dudas planteadas en el canal de Facebook</t>
  </si>
  <si>
    <t>5001211</t>
  </si>
  <si>
    <t>Organizar y ejecutar acciones para conmemorar el dia mundial del donante de sangre y de órganos y tejidos.</t>
  </si>
  <si>
    <t>Informe de actividad</t>
  </si>
  <si>
    <t xml:space="preserve">Profesionales de los grupos </t>
  </si>
  <si>
    <t>Dia mundial del donante de órganos.</t>
  </si>
  <si>
    <t>5001212</t>
  </si>
  <si>
    <t>Realizar acciones de apoyo administrativo en los grupos  tales como; logística de reuniones, asistencias, capacitaciones u otros eventos; gestión de correspondencia interna y externa, requerimientos de almacen, fallas de equipos, entre otros incidentes</t>
  </si>
  <si>
    <t xml:space="preserve">Soporte de actividades trimestral </t>
  </si>
  <si>
    <t xml:space="preserve">Apoyo administrativo </t>
  </si>
  <si>
    <t xml:space="preserve">Soporte de actividades del apoyo administrativo a losgitica de reunioens de trimestre (estigma y discriminación BS, entre otras programadas por los grupos), gestion de correspondencia, entre otros. </t>
  </si>
  <si>
    <t>5001213</t>
  </si>
  <si>
    <t xml:space="preserve">Actualizar y organizar directorios de las redes según necesidad, transferencias documentales e inventarios de activos físicos </t>
  </si>
  <si>
    <t>FUID por cada grupo 
Inventario anual por grupo</t>
  </si>
  <si>
    <t>Soporte de actividades acorde con actividades efectuadas</t>
  </si>
  <si>
    <t>5001214</t>
  </si>
  <si>
    <t>Mantener actualizada la documentación de los grupos de redes en el sistema de gestión de calidad SIG del INS y realizar su socialización.</t>
  </si>
  <si>
    <t xml:space="preserve">Listado maestro </t>
  </si>
  <si>
    <t xml:space="preserve">Profesionales de los grupos  </t>
  </si>
  <si>
    <t xml:space="preserve">Listado maestro de grupos. </t>
  </si>
  <si>
    <t>5001215</t>
  </si>
  <si>
    <t xml:space="preserve">Realizar seguimiento de proyecto de inversión de las redes, inlcyendo monitoreo de indicadores, informes, supervisiones, entre otras acciones. </t>
  </si>
  <si>
    <t>Hojas de vida indicadores</t>
  </si>
  <si>
    <t xml:space="preserve">Coordinaciones de grupos </t>
  </si>
  <si>
    <t>Seguimiento de inidcadores acorde con hoja de vida de cada uno</t>
  </si>
  <si>
    <t>5001216</t>
  </si>
  <si>
    <t xml:space="preserve">Gestionar la biblioteca digital y contenidos de los grupos de las Redes para actualización de la pagina web del INS y activos intangibles. </t>
  </si>
  <si>
    <t>Se efectuaron lsa publicaciones desde Bancos de Sangre y trasplantes en la web acorde con POE definido</t>
  </si>
  <si>
    <t>5001217</t>
  </si>
  <si>
    <t>Realizar la gestión a las PQRS según demanda por parte de los grupos de las redes</t>
  </si>
  <si>
    <t>Matriz de seguimiento</t>
  </si>
  <si>
    <t>Se dio respuesta a las PQRS (5 BS y 115 trasplante) en los tiempos previstos y acorde con POE vigente</t>
  </si>
  <si>
    <t>5001218</t>
  </si>
  <si>
    <t>Realizar ciclo de auditoría a  las Coordinaciones Regionales de la Red de Trasplantes,  para verificar la implementación de auditoria y procedimientos criticos de la Red.</t>
  </si>
  <si>
    <t>Informes auditoria</t>
  </si>
  <si>
    <t xml:space="preserve">Profesionales grupo donación y  Trasplantes </t>
  </si>
  <si>
    <t>Informes de auditorias de cierre cilco 2022</t>
  </si>
  <si>
    <t>5001219</t>
  </si>
  <si>
    <t>Gestionar planes de auditoría y su seguimiento, asi como el comité de novedades.</t>
  </si>
  <si>
    <t xml:space="preserve">Soporte actividades comité </t>
  </si>
  <si>
    <t>Acta comite de novedades</t>
  </si>
  <si>
    <t>50012110</t>
  </si>
  <si>
    <t>Realizar seguimiento y articulación con Superintendencia nacional de salud para la gestión de listas de espera para trasplante por parte de EAPB.</t>
  </si>
  <si>
    <t>Informe trimestral de actividades</t>
  </si>
  <si>
    <t>Soporte trimestral SNS</t>
  </si>
  <si>
    <t>5001221</t>
  </si>
  <si>
    <t xml:space="preserve">Gestionar conceptos de necesidad terapéutica, ingreso de muestras y autorización de trasplante a extranjeros, según procedimientos institucionales. </t>
  </si>
  <si>
    <t>Se gestiono el 100% de solicitudes de conceptos de necesidad terapeutica, ingreso de muestras y se atendio el 100% de las solicitudes de extranjeros</t>
  </si>
  <si>
    <t>5001222</t>
  </si>
  <si>
    <t>Validar y consolidar las bases de datos  de téjidos, reportadas por las coordinaciones regionales.</t>
  </si>
  <si>
    <t>Bases de datos</t>
  </si>
  <si>
    <t>Se validaron las bases de datos de tejidos con corte a noviembre de 2022, de acuerdo a normatividad vigente y entregas realizadas por las coordinaciones regionales</t>
  </si>
  <si>
    <t>5001223</t>
  </si>
  <si>
    <t>Elaborar Informes vigencia 2021 de las redes especiales e informes periodicos CRT.</t>
  </si>
  <si>
    <t>Informes entregados</t>
  </si>
  <si>
    <t>Se generaron los informes de CRT de diciembre de 2022 y como logro adicional oso de meses intermedios de octubre y noviembre.</t>
  </si>
  <si>
    <t>5001224</t>
  </si>
  <si>
    <t>Realizar la gestión de los procesos operativos de donación y trasplantes a través del CRT segun procedimientos.</t>
  </si>
  <si>
    <t xml:space="preserve">Registros </t>
  </si>
  <si>
    <t>Se atendio el 100% de los procesos operativos de la red de donacion y trasplantes</t>
  </si>
  <si>
    <t>5001225</t>
  </si>
  <si>
    <t>Realizar la actualización de la información de la Red de donación y trasplantes en el sistema DONASUR.</t>
  </si>
  <si>
    <t>No se tenia programado para esta vigencia</t>
  </si>
  <si>
    <t>5001226</t>
  </si>
  <si>
    <t>Participar en las reuniones de seguimiento al convenio 090 de 2018 según cronograma.</t>
  </si>
  <si>
    <t>Acta</t>
  </si>
  <si>
    <t>Se realizo reunion de seguimietno convenio 090, junto con ministerio de salud y proteccion social</t>
  </si>
  <si>
    <t>5001227</t>
  </si>
  <si>
    <t xml:space="preserve">Socializar a nivel nacional la metodología para reporte de indicadores según circular 022 de 2020 y anexo técnico. </t>
  </si>
  <si>
    <t>5001228</t>
  </si>
  <si>
    <t xml:space="preserve">Recolectar y medir los indicadores de la circular 022 de 2020, según fichas técnicas  y desarrollar un analisis del reporte anual 2020.  </t>
  </si>
  <si>
    <t xml:space="preserve">Informe </t>
  </si>
  <si>
    <t>5001231</t>
  </si>
  <si>
    <t xml:space="preserve">Planear las actividades de los sistemas información de los sistemas de información Sihevi, RedDataINS y Sismuestras mediante reviews, documentación de historias de usuario o manuales de sistema. </t>
  </si>
  <si>
    <t xml:space="preserve">Soporte de actividades según reportes de  Azzure </t>
  </si>
  <si>
    <t>Se generaron instrucciones de usuario para CRH con nuevas funcionalidades para CRUE en SIHEVI</t>
  </si>
  <si>
    <t>5001232</t>
  </si>
  <si>
    <t>Desarrollar funcionalidades o módulos de los sistemas de Información de las redes de acuerdo con priorización (pruebas, entrada a producción, interoperabilidad).</t>
  </si>
  <si>
    <t xml:space="preserve">Informe de desarrollos </t>
  </si>
  <si>
    <t>Se liberaron reportes nuevos y validaciones relacionadas con webservice de bancos de sangre y el modulo de IH en SIHEVI</t>
  </si>
  <si>
    <t>5001233</t>
  </si>
  <si>
    <t>Soportar permanentemente a los usuarios internos y externos para el uso de las funcionalidades de los sistemas SIHEVI -Sismuestras y RedDataINS.</t>
  </si>
  <si>
    <t>Se brindo soporte a través de correos electronicos a más de 290 solicitudes por mes, lo que equivale a más de 800 soportes en el trimestre en SIHEVI</t>
  </si>
  <si>
    <t>5001311</t>
  </si>
  <si>
    <t xml:space="preserve">Realizar la planeación e inscripciones de PEEDDs Red de Sangre  o Programa  interlaboratorio de inmunología de trasplantes </t>
  </si>
  <si>
    <t xml:space="preserve">Registros según instructivos e inscripciones. </t>
  </si>
  <si>
    <t>Planeaciones e incripción en trimestres anteriores</t>
  </si>
  <si>
    <t>5001312</t>
  </si>
  <si>
    <t>Producir y enviar los paneles de PEEDDs Red de Sangre  y Programa   interlaboratorios de Inmunología Trasplantes  (incluye gestion inventarios, ambiental, gestión de  contratos para adquisición de insumos y reactivos )</t>
  </si>
  <si>
    <t>Registros de producción y envío según instructivos</t>
  </si>
  <si>
    <t xml:space="preserve">1.Producción y envío Panel PEEDD-IH 2-2022: registros  establecidos en POE  Operación Técnica PEEDD-IH INT-R01.5120- 009
2. Producción y envio Panel PEEDD-IS 2-2022: registros establecidos en POE operación técnica PEEDD-IS INT.R01.5120-008                                                                                                                                                        </t>
  </si>
  <si>
    <t>5001321</t>
  </si>
  <si>
    <t xml:space="preserve">Realizar la publicación de resultados (configuración de resultados o informes) de PEEDDs Red de Sangre. </t>
  </si>
  <si>
    <t>Registros según instructivos</t>
  </si>
  <si>
    <t>Profesionales grupo bancos de sangre</t>
  </si>
  <si>
    <t>1. Configuración Panel PEEDD-IH 2-2022.
2. Configuración Panel PEEDD-IS 2-2022</t>
  </si>
  <si>
    <t>5001322</t>
  </si>
  <si>
    <t xml:space="preserve">Realizar los informes y socialización  de resultados del programa interlaboratorios de inmunologia de trasplantes. </t>
  </si>
  <si>
    <t>Soporte de actividades (reunión socialización)</t>
  </si>
  <si>
    <t>Se realizaron los informes programa interlaboratorio de inmunologia y socializacion en reunion de laboratorios.</t>
  </si>
  <si>
    <t>5002111</t>
  </si>
  <si>
    <t>Realizar asistencias técnicas, asesorías, capacitaciones  y seguimiento presencial o virtual a los actores de las redes.</t>
  </si>
  <si>
    <t>Informe de asesorias realizadas a EAPB</t>
  </si>
  <si>
    <t>5002112</t>
  </si>
  <si>
    <t>Realizar reunión nacional de enfermeras de grupos de trasplante de órganos, Entidades Administradoras de Planes de beneficios e IPS con servicio de trasplante de CPH para el fortalecimiento de los procesos de la Red.</t>
  </si>
  <si>
    <t>Soporte de actividades (reunión)</t>
  </si>
  <si>
    <t xml:space="preserve">Se realizó reunión de enfermeras de trasplante y EAPB. Como logro adicional se realizó reunión nacional de Biovigilancia. </t>
  </si>
  <si>
    <t>5002113</t>
  </si>
  <si>
    <t>Realizar reunion nacional con actores de la Red de Sangre</t>
  </si>
  <si>
    <t>No se tenian actividades previstas dado que ya se habia completado la actividad</t>
  </si>
  <si>
    <t>5002114</t>
  </si>
  <si>
    <t xml:space="preserve">Realizar actividades de aprendizaje internas o externas relacionadas con procesos de donación y trasplantes. </t>
  </si>
  <si>
    <t>Se realiza capacitacion de modulo de matching, soporte acta</t>
  </si>
  <si>
    <t>5002121</t>
  </si>
  <si>
    <t>Realizar reuniones de comité nacional de biovigilancia según Resolucion 095 de 2020.</t>
  </si>
  <si>
    <t>Reunión nacional comite de Biovigilancia</t>
  </si>
  <si>
    <t>5002122</t>
  </si>
  <si>
    <t xml:space="preserve">Realizar un análisis para la actualización de manuales de biovigilancia, definiciones operativas y fichas de notificación segun resultados de implementación. </t>
  </si>
  <si>
    <t xml:space="preserve">Acta de reunión </t>
  </si>
  <si>
    <t xml:space="preserve">Acta de reunión nacional de Biovigilancia donde se trató el tema </t>
  </si>
  <si>
    <t>5002123</t>
  </si>
  <si>
    <t>Elaborar informes de Hemovigilancia y Biovigilancia y retroalimentar hallazgos principales (boletines técnicos, respuestas a solicitudes, entre otros)</t>
  </si>
  <si>
    <t xml:space="preserve">Informes o documentos </t>
  </si>
  <si>
    <t xml:space="preserve">Se generó el informe de RAD 2020 final con aprobación para publicación y un informe de Biovigilancia. Dos boletines: uno de caso posible transmision de VIH en donantes de componentes anatómicos y boletin de ITT bacteriana, con un logor adicional de un boletion adicional. </t>
  </si>
  <si>
    <t>5002131</t>
  </si>
  <si>
    <t>Contribuir a la divulgación de conocimiento de temas de las redes, mediante publicaciones, eventos científicos y gestionar participación en proyectos de investigación.</t>
  </si>
  <si>
    <t xml:space="preserve">Informe de avance trimestral </t>
  </si>
  <si>
    <t xml:space="preserve">Informe trimestral </t>
  </si>
  <si>
    <t>5002132</t>
  </si>
  <si>
    <t xml:space="preserve">Participar en el proyecto de investigación de evaluación de vacunas contra Covid-19 en una cohorte de pacientes trasplantados según protocolo de la Dirección de investigación. </t>
  </si>
  <si>
    <t xml:space="preserve">Artículo sometido </t>
  </si>
  <si>
    <t>Se sometieron dos articulos uno de anticuerpos neutralizantes y otro de resultados estudio de vacunas en trasplantados a 90 dias.</t>
  </si>
  <si>
    <t>5003111</t>
  </si>
  <si>
    <t>Realizar los ensayos solicitados necesarios para la vigilancia rutinaria de los eventos de interés en salud pública y consolidarlos trimestralmente</t>
  </si>
  <si>
    <t>Matriz consolidada de ensayos de vigilancia rutinaria al corte de cada trimestre de acuerdo a solicitud</t>
  </si>
  <si>
    <t>SLNR</t>
  </si>
  <si>
    <t>Se realizarón 14052 ensayos solicitados para la vigilancia  rutinaria por laboratorio de los eventos de interes en salud pública.
Se presentan consolidados en la matriz de Excel.</t>
  </si>
  <si>
    <t>5003112</t>
  </si>
  <si>
    <t>Avanzar en los desarrollos  complementarios del  Sistema de Información de Vigilancia por Laboratorio  (SIVILAB )</t>
  </si>
  <si>
    <t>Actas de reunión  con profesionales de Ingenieria, oficina TIC, administradores de los sistemas y designados</t>
  </si>
  <si>
    <t>Grupos SLR
Esther Cristina Barros</t>
  </si>
  <si>
    <t>Informe de avance  de los desarrollos  del sistema  SIVILAB segun alcance
Backlog o  cuadro de seguimiento
Historias de usuario</t>
  </si>
  <si>
    <t>5003113</t>
  </si>
  <si>
    <t xml:space="preserve">Someter a consideración ante la Oficina Sanitaria Panamericana PAHO/WHO,  nuestra actuación como centro colaborador para el diagnóstico post mortem de la Fiebre Amarilla en humanos para la región de las Américas.  </t>
  </si>
  <si>
    <t xml:space="preserve">Solicitud formulada ante PAHO/WHO
</t>
  </si>
  <si>
    <t>SLNR
Edgar Parra</t>
  </si>
  <si>
    <t xml:space="preserve">
GPT :Carta de solicitud centro colaborador INS/OPS </t>
  </si>
  <si>
    <t>5003121</t>
  </si>
  <si>
    <t>Realizar los ensayos necesarios solicitados a demanda  para la vigilancia rutinaria por laboratorio de los eventos de interés en salud pública de tipo ambiental  y consolidarlos trimestralmente</t>
  </si>
  <si>
    <t>Matriz consolidada de ensayos realizados al corte en cada trimestre de la vigilancia de eventos ambientales de acuerdo a solicitud</t>
  </si>
  <si>
    <t>Se realizarón 16 ensayos solicitados para la vigilancia por laboratorio de los eispde tipo ambiental los cuales  se presentan consolidados en matriz de Excel.</t>
  </si>
  <si>
    <t>5003122</t>
  </si>
  <si>
    <t>Elaborar capitulos del INCA 2021 (Informes relacionados con calidad de agua) de acuerdo a cronograma establecido.</t>
  </si>
  <si>
    <t>Informe INCA 2021
Informes a solicitud de municipios</t>
  </si>
  <si>
    <t>Marysol Gonzalez Hormiga
Gerardo Nava
Angelica Quiroga</t>
  </si>
  <si>
    <t>INCA 2021 version pendiente de publicación por parte MinSalud</t>
  </si>
  <si>
    <t>5003131</t>
  </si>
  <si>
    <t xml:space="preserve">Realizar los ensayos necesarios para el apoyo a brotes y consolidarlos trimestralmente </t>
  </si>
  <si>
    <t>Matriz consolidada de ensayos realizados al corte en cada trimestre del apoyo a brotes según solicitud</t>
  </si>
  <si>
    <t>Grupos SLNR</t>
  </si>
  <si>
    <t>Se realizarón 966 ensayos  en apoyo a 38  brotes los cuales se presentan consolidados en matriz de Excel.</t>
  </si>
  <si>
    <t>5003132</t>
  </si>
  <si>
    <t>Caracterizar los brotes atendidos o emergencias de eventos de interes en salud pública según demanda  y participar en unidades de análisisis</t>
  </si>
  <si>
    <t>1. Caracterización de brotes atendidos en matriz según demanda
2. Informes de las  participaciones en unidades de análisi en cada trimestre  acuerdo a solicitud .</t>
  </si>
  <si>
    <t xml:space="preserve">Los grupos caracterizarón los 38 brotes atendidos 
GPT.
Participación en Unidades de análisis de mortalida por ETV realizadas en conjunto con el referente de la Dirección Técnica  de vigilancia y control en slaud pública
GPR
Atendio 3 botes  presentados por Enfermedad de Chagas (Santander y Valle del Cauca)
Participación en las Salas de Análisis del Riesgo (SAR), convocadas por la Dirección de Vigilancia y Análisis del Riesgo del INS y por las Direcciones Territoriales de Salud donde se presentaron los brotes.
GVR
Atendió 7 brotes por posible IRAG inusitado  por brotes de aves de corral positivos parar H5N1 (Chocó,Bolívar, Sucre  y Magdalena)
SITREP de los brotes por influenza aviar en los departamentos de:Bolivar, Chocó, Córdoba, Magdalena y Sucre.
GMR:Atendió 23 brotes  de infecciones asociadas a atención en salud por el  evento de Resistencia antimicrobiana en IAAS.
Y atendió 3 brotes de tos ferina.
GENT:Atendió 2 brotes de Chagas
</t>
  </si>
  <si>
    <t>5003211</t>
  </si>
  <si>
    <t xml:space="preserve">Desarrollar los procesos precontractuales, contractuales, administrativos y de apoyo a la DRSP requiridos  para el desarrollo de los dos proyectos de inversión  a cargo. </t>
  </si>
  <si>
    <t>Soporte de la gestión de procesos precontrales y contractuales.
Actividades administrativas y finacieras de la Redes (Ejecución presupuestal mesual)
Base de legalización de Contratos (Evidencia oficina de Contractual)</t>
  </si>
  <si>
    <t>Filomena Klinger</t>
  </si>
  <si>
    <t>Soportes en Contractual de acuerdo a avance
Soportes relacionados con Procesoso de adquisición ,  procesoso de apoyo y Resoluciones de pago.</t>
  </si>
  <si>
    <t>5003221</t>
  </si>
  <si>
    <t>Coordinar, atender y desarrollar las acciones relacionadas con las auditorias interna y externas  en el marco de las normas ISO 17025 e ISO 17043</t>
  </si>
  <si>
    <t>Soportes de  auditorias internas y  externas  en 17025 y 17043
Planes de auditoria
Informes de auditoria (Fortalezas, aspectos por mejorar y hallazgos)
Registro de apertura y cierrre  de las auditorias
Plan de acciones correctivas y preventivas. 
Plan de auditoria, selección de auditores.
Listas de chequeo.
Evaluacion del ciclo de auditoria.</t>
  </si>
  <si>
    <t>Melania Rios</t>
  </si>
  <si>
    <t>Se cuenta con todos los soportes de ejecución  de la  Auditoria Interna combinada de acreditación ISO/IEC 17025 e ISO/IEC 17043 vigencia 2022 los cuales incluyen: Seleccion de equipo auditor, plan de auditoria, listas de chequeo, informe auditoria SIG, evaluacion equipo auditor, evaluacion ciclo de auditoria.</t>
  </si>
  <si>
    <t>5003222</t>
  </si>
  <si>
    <t>Realizar  acompañamiento y seguimiento a los grupos para verificar el nivel de implementación de requisitos de gestión y técnicos para las normas objeto de Acreditación (iSO/IEC 17025, ISO/IEC 17043, ISO 15189)</t>
  </si>
  <si>
    <t>Actas de seguimiento. 
Documentos técnicos revisados.
Documentos trasversales actualizados relacionados  directamente con la acreditación.
Lista de chequeo cruzada (Tm Iv)</t>
  </si>
  <si>
    <t>Melania Rios
Adriana Quevedo
Diana Patricia Martinez
Yadira Pacheco
Johana Marcela Cordoba
Jonh Jairo Gonzales</t>
  </si>
  <si>
    <t xml:space="preserve">REQUISITOS DE GESTION:
 - Durante este trimestre no se realizan seguimiento a cumplimiento de requisitos de gestion a grupos con acreditacion dado que durante los meses de octubre y diciembre se realizo la auditoria interna combinada, para lo cual se habia realizado los seguimientos previamente. Se realizaron acompañamientos directos en temas especificos de acuerdo a la necesidad de los grupos.
- Se revisaron y actualizaron los documentos asociados a acreditación correspondientes a este trimestre asi:
* Actualización: POE-R01.0000-014 POE-R01.0000-015, POE-R01.0000-019, INT-R01.0000-006, INT-R01.0000-023, FOR-R01.0000-022, FOR-R01.0000-044, FOR-R01.0000-080
* Revalidación: FOR-R01.0000-023,FOR-R01.0000-045 FOR-R01.0000-052, FOR-R01.0000-056
REQUISITOS TÉCNICOS
17025 y 17043: 
-Seguimiento Metrologíco GVI y GQT 2022-11-115
-Seguimiento Metrologíco GMR 2022-12-27
-Seguimiento Metrologíco ACM 2022-12-26
-Seguimiento Metrologíco equipos ampliación  GQT 2022-12-23
Monitoreo de riesgos operativos
Se realizo el segundo seguimiento a los controles descritos en  en registro FOR-R01.0000-085 evaluación de reisgos operativos, documentados por los siguientes grupos: Quimica, Microbiologia, Virologia, Parasitologia, GELP, Central de muestras y Micobacterias.
No se presento materialización de riesgos. </t>
  </si>
  <si>
    <t>5003223</t>
  </si>
  <si>
    <t xml:space="preserve"> Elaborar el informe  del desempeño del sistema de gestión de calidad (gestión técnica y metrologíca).</t>
  </si>
  <si>
    <t xml:space="preserve">Avance del informe de acreditacion de las normas ISO 17025, ISO 17043 a primer  semestre  e informe final. </t>
  </si>
  <si>
    <t>Se cuenta con el Informe de acreditacion, el cual  consolida las actividades realizadas durante la vigencia del año 2022 en el marco de la norma ISO/IEC 17025:2017 bajo el código de acreditación 13-LAB-001 y la ISO/IEC 17043:2010 bajo el código de acreditación 15-PEA-001 como proveedor de ensayo de aptitud PEA en el Programa Interlaboratorio de Control de Calidad de Agua Potable PICCAP.</t>
  </si>
  <si>
    <t>5003231</t>
  </si>
  <si>
    <t>Gestionar desde la SGCLSP la actualización de los documentos de los programas  en la plataforma PCC  en los grupos  y en la pagina web.</t>
  </si>
  <si>
    <t>Matriz de excel con link para verificación de actualización de documentos de los Programas.
Matriz de seguimiento a la gestión en línea con los grupos de acuerdo a los tiempos establecidos con cada grupo (cronograma).</t>
  </si>
  <si>
    <t>Andres Otalora</t>
  </si>
  <si>
    <t>Se cuenta con la matriz actualizada al cuarto trimestre con la inclusión de las solicitudes de publicación de algunos grupos.</t>
  </si>
  <si>
    <t>5003232</t>
  </si>
  <si>
    <t>Desarrollar, como Laboratorio Nacional de Referencia, los  Programas de evaluación externa del desempeño directos.</t>
  </si>
  <si>
    <t>Consolidado envió  programas y/o informe de acuerdo a la dinámica de cada programa.
Entomología: 1 (II Tm)
Genética:3 (IV Tm) 
Microbiología: 3 (IV Tm)
Micobacterias: 2 (IV Tm)
Parasitología: 5  (IV Tm)
Química y Toxicología: 2  (1 en III Tm y 1 en IV Tm)
Virología: 4  (IV Tm)</t>
  </si>
  <si>
    <t>Las dos Subdirecciones realizar monitoreo de seguimiento de esta actividad a los grupos.
Los grupos: Elaborar cronograma .
Grupos
Entomología
Genética
Micobacterias
Microbiología
Química y toxicología
Virología</t>
  </si>
  <si>
    <t>Se presentan 16 informes completando los 20 informes de programas
GMR 4 Informes PEED
Informes de Programs 
500323216 EED BRA:  (Una ronda anual)
500323217  PISS: (Una ronda anual)
500323218 Leptospira (Una ronda anual)
500323219 Tos ferina: (Una ronda anual)
GMC  2 Informes PEED
PREAM Baciloscopia de tuberculosis
PREAM Prueba de sensibilidad a fármacos antituberculosis
GQT
Segunda ronda de PICCAP.
SISDOC con la modificacion en la fecha de la ronda 2-2022 de PICCAP debido a las adecuaciones de infraestructura del laboratorio. 
GGN
1 PEEDDTZN Informe de resultados de participación en el programa página web 
GPR 6 Informes 
1. informe final del PEED Regional de Leishmaniasis publicado en los tres (03) idiomas: español, Ingles y Portugués.
Y se cuenta con los  informes finales de cada uno de los PEED publicados en la plataforma de los Programas de Evaluación Externa  Directa 
1. 50032326. Programa de Evaluación Externa Directa del Desempeño (PEED) para laboratorios en Chagas Inmunodiagnóstico                     
2.50032327. Programa de Evaluación Externa Directa del Desempeño (PEED) para laboratorios Chagas Directo.               
3. 50032328. Programa de Evaluación Externa Directa   del Desempeño  (PEED) de Leishmaniasis  Examen Directo.                     
4. 50032329. Programa de Evaluación Externa Directa   del Desempeño  (PEED) de Leishmaniasis  Inmunodiagnóstico.                   
5. 500323210. Programa de Evaluación Externa Directa del Desempeño (PEED)  para laboratorios Malaria.
GVR 3 Informes
Informes de los PEEDD de:
500323211 PEEDD: IgM Sarampión y rubeóla
500323213 PEEDD: COVID
500323214 PEEDD: Arbovirus
El PEEDD de rabia no fue realizado por solicitud del LPSD participante, se adjunta correo electrónico</t>
  </si>
  <si>
    <t>5003233</t>
  </si>
  <si>
    <t>Realizar  un programa internacional para el Diagnóstico Microscópico de Leishmaniasis del grupo e parasitología</t>
  </si>
  <si>
    <t xml:space="preserve">Consolidado envió Programa y/o Informe de acuerdo a la finaliación de la ronda.
1.  Programa Regional de Evaluación  Externa Directa del Desempeño para el Diagnóstico Microscópico de Leishmaniasis para los paises de la Región de las Américas. </t>
  </si>
  <si>
    <t>Grupo Parasitología</t>
  </si>
  <si>
    <t>Se presenta Informe final del PEED Regional de Leishmaniasis publicado en los tres (03) idiomas: español, Ingles y Portugués.</t>
  </si>
  <si>
    <t>5003234</t>
  </si>
  <si>
    <t>Desarrollar como Laboratorio Nacional de Referencia  los  programas de evaluación externa del desempeño indirectos .</t>
  </si>
  <si>
    <t xml:space="preserve">Soporte de resultados segú demanda: Parastología
Virología: Envió programas y/o Informe de acuerdo a culminación de ronda.
Genética: 1 (Tm IV)
Parasitología: 4 (a demanda) (2 puntos 0.5 de cadad uno en cada semestre
Virología: 3 (III Tm)
</t>
  </si>
  <si>
    <t xml:space="preserve">Genética
Parasitología
Virología
</t>
  </si>
  <si>
    <t>GGN: 1 Informe 
1.  PEEDITZN. Informe técnico del PEEDITZN
GPR 4 matrices de programas realizados por demanda en cada trimestre 
Se cuenta con las  matrices de cada uno de los programas Indirectos 
1. 50032342:. Programa de Evaluación Externa Indirecta del Desempeño de Chagas Inmunodiagnóstico en el marco del Estudio especial "Plan de certificación interrupción Trypanosoma cruzi "  (Por demanda de los LSPD postulados a certificación)
2. 50032343:  Programa de Evaluación Externa Indirecta del Desempeño de Chagas Inmunodiagnóstico en el marco del Estudio especial "Proyecto de Eliminación de Barreras de la Enfermedad de  Chagas" . (Por demanda de los LSPD postulados a Eliminación de Barreras.
3. 50032344: Programa de Evaluación Externa Indirecta  del Desempeño de Leishmaniasis. (De acuerdo a Programación enviada a los LSPD por Períodos epidemiológicos durante el año vigente)
3. 50032345: Programa de Evaluación Externa indirecta del  Desempeño (PEID)  para laboratorios  Malaria. (De acuerdo a criterios establecidos en el Programa)
GVR 3 Informes
Informes de los PEEDI de:
50032336 PEEDI: IgM Sarampión y rubeóla
50032337 PEEDI: COVID
50032338 PEEDI: Arbovirus</t>
  </si>
  <si>
    <t>5003241</t>
  </si>
  <si>
    <t>Participar de acuerdo a disponibilidad  como Laboratorio Nacional de Referencia en programas de Ensayo de aptitud (nacionales o internacionales) con el fin de asegurar la calidad de los procesos y resultados del Laboratorio Nacional de Referencia.</t>
  </si>
  <si>
    <t xml:space="preserve">Informes de Partipación: 
Genética: 3
Microbiología: 4 
Micobacterias: 1
Parasitología: 2 
Química y Toxicología: 1 
Virología: 3 
</t>
  </si>
  <si>
    <t xml:space="preserve">Grupos:
Genética
Microbiología
Micobacterias
Parasitología
Química y Toxicología
Virología
</t>
  </si>
  <si>
    <t>Participación en 4 Programas nuevos.
GMR 4
Se cuenta con soporte de: 
1. Ensayos de aptitud serología de sífilis  CDC Atlanta (tres rondas anuales)
2. Programa latinoamericano de control de calidad en bacteriologia y resistencia  a los antimicrobianos  INEI-ANLIS (una ronda anual)
3. Programa Latinoamericano de Control de Calidad de Micología Departamento Micología, INEI-ANLIS (una ronda anual)
4. Programa latinoamericano de control de calidad en  resistencia  a los antimicrobianos  de N. gonorrhoeae  INEI-ANLIS (una ronda anual)
5.Adicional Tos ferina CDC 
GMC 1 No se  recibio el Panel 
PEA ISPChile,  técnicas de Bactec MGIT y Genotype TBMDR/sl
A corte 15-12-2022 no se ha recibido el panel se anexan como soportes los correos enviados por el ISPCh con la información y documentación para el traslado, actualmente se espera la respuesta del agente aduanero contratado por el INS para estos temas.
GQT
1. Informe PEI-013 TOC/DOC
GGN
1 CDC NBSQAP (calidad Tamiz básico). El CDC aún no ha publicado el informe del segundo semestre
2.  CDC  NBSQAP. Informe del CDC prueba de aptitud # 4
3. PROGBA. Dos informes de evaluación y el reporte de resultados de diciembre
GVR  Rondas 1 Nuevo Polio
1. 50032418 ITD de Polio Recibido 12/28/2022 se reporta 2023/01/06
2. 50032419 RIQAS 2022/11/07 Ronda 10</t>
  </si>
  <si>
    <t>5003242</t>
  </si>
  <si>
    <t xml:space="preserve">Participar  en  Programas de ensayo de aptitud  compartidos con otros grupos de acuerdo a rondas en los programas 
</t>
  </si>
  <si>
    <t>Soporte de participación con otros rupos
1. EVECSI ( Microbiología, Parasitología y Virología)
2. CONTROLAB (Microbiología y Virología)</t>
  </si>
  <si>
    <t>Grupo Parasitología
Grupo de Microbiología 
Grupo Virología</t>
  </si>
  <si>
    <t xml:space="preserve">GMR - GPR 
1. Lincon EvECSI ​(tres rondas anuales) (pendiente de la contratacion)
2. Controlab​ (ocho rondas anuales)
GVR
1. 50032422 CONTROLLAB RecibidoDic 2022 reporte 2023/01/12
</t>
  </si>
  <si>
    <t>5003243</t>
  </si>
  <si>
    <t xml:space="preserve">Revisar participación, ejecución y cumplimiento de indicadores de los Programas de ensayo de actitud de los  grupos  de la SLNR a  corte III trimestre . </t>
  </si>
  <si>
    <t>Informe (en Excel) de participacion en los programas de ensayo de aptitud a corte III Tm.</t>
  </si>
  <si>
    <t>Diana Patrica Martínez
Dianan Mercedes Martínez</t>
  </si>
  <si>
    <t xml:space="preserve">Se contaba con el Informe a III trimestre </t>
  </si>
  <si>
    <t>5003251</t>
  </si>
  <si>
    <t xml:space="preserve">Realizar el diagnóstico  de necesidades de capacitación de todos los grupos de  la DRSP, gestionar el desarrollo y realizar seguimiento </t>
  </si>
  <si>
    <t xml:space="preserve">1. Matriz de necesidades de capacitación (I tm) 
2. Soporte de la  gestión realizada para desarrollar capacitaciones (II Tm)
3.  Cronograma de capacitaciones con el seguimiento ( II , III y IV  Tm)
4. Informe concolidado en en Exel (IV Tm). </t>
  </si>
  <si>
    <t>Yadira Pacheco</t>
  </si>
  <si>
    <t xml:space="preserve">Se presenta el  FOR-R01.0000-038 que contiene el seguimiento consolidado de capacitaciones a diciembre 2022 y se realizó el  Informe final de capacitación vigencia 2022 y se presenta el seguimiento a las mismas.
En Cuarto trimestre se llevo a cabo el Taller para fortalecimiento a riesgo asociados a BBB. desde la SGCLSP.
Capacitaciones Grupos:
GMR : 3 Talleres 
1. Taller  teorico práctico análisis de riesgo (3)
2. TALLER TEÓRICO-PRÁCTICO DE DETECCIÓN FENOTÍPICA Y GENÓMICA DE LA RESISTENCIA A LOS ANTIMICROBIANOS EN EL MARCO DE “UNA SALUD”. FAO, OMSA y OPS/OMS. Uruguay Catering Rodriguez 
3. Taller Regional sobre diagnóstico de enfermedades transfronterizas. Organismo Internacional de Energía Atómica (OIEA).Argentina. Mabel Karina Rodríguez 
</t>
  </si>
  <si>
    <t>5003261</t>
  </si>
  <si>
    <t>Avanzar de acuerdo al alcance  en  la vigencia validación o verificación de 18 métodos de diagnostico  en el marco de los eventos de interes en salud pública</t>
  </si>
  <si>
    <t>Soportes :
1. Cronogramas
2. MEN , diseño experimental o Informe de acuerdo al alcance de cada grupo en la vigencia .
Genética: 2
Micobacterias 3
Química y Toxicología: 12</t>
  </si>
  <si>
    <t xml:space="preserve">Subdirecciones (LNR y SGCLSP) 
Grupos:
Grupo e Genética
Grupo e Micobacteriias
Grupo de Química y Toxicología
</t>
  </si>
  <si>
    <t>Sepresentan  2 informes de verificación , 1 diseño de validación, 1 informe de verificación  y  2 informes de estandarizaciones con avance de acuerdo alcance definido en cada grupo.
GMC  2 Estandarizaciones con avance de acuerdo a lo planeado
1. Informe de avance Estandarización técnica de Bactec MGIT para fármacos antituberculosis
( Se modificó alcance a Informe de Avance de acuerdo a memorando 3-5320-22-02760)
2.  Informe final de estandariación  Estandarización técnica de Genotype NTM 
 Diseño final realizado en conjunto con la SGCLSPD de la estandarización técnica de Genotype TBMDR/sl
GQT  1 Validación 
1. Diseño experiemental para la verificación o validación de arsenico en muestras biologicas
Metodo de ensayo para la determinación de  arsenico en muestras biologicas 
Se modificarón los alcances por las obras de infraestructura  de acuerdo al memorando: 3-5310-22-02722
GPR 1 Informe de verificación 
1. INFORME DE EVALUACION DE MÉTODOS DE ENSAYO
GVR 1 Informe de verificación 
1. 50032611 Informe de verificación de la técnica de ELISA IgM e IgG para sarampión y rubeola por cambio de infraestructura física</t>
  </si>
  <si>
    <t>5003262</t>
  </si>
  <si>
    <t xml:space="preserve">Realizar el informe  correspondiente a la  Fase I para valoración de efectos e impactos  por cambio crítico de equipos de la técnica ELISA Indirecta </t>
  </si>
  <si>
    <t>Informe elaborado</t>
  </si>
  <si>
    <t>Tarea cumplida en I trimestre</t>
  </si>
  <si>
    <t>5003263</t>
  </si>
  <si>
    <t>Elaborar o actualizar  o revalidar  documentos asociados a los diferentes ensayos del Laboratorio Nacional de Referencia</t>
  </si>
  <si>
    <t xml:space="preserve">Documentos relacionados con los métodos actualizados o elaborados o revalidados.
Entomología: 4
Virología: 53
Química y toxicología: 6 Nuevas metodologías
</t>
  </si>
  <si>
    <t>Grupo de Entomología
Grupo de Virología
Grupo e Química y toxicología</t>
  </si>
  <si>
    <t xml:space="preserve">Se presentan 46 documentos del SIG asociados a los diferentes ensayos el LNR
GENT 2 MEN
* 50032633 Entrega de MEN elaborado
* 50032634 Entrega de MEN elaborado
GMC 4 Instructivos y 9 MEN
Listado maestro de documentos con  4 instructivos y 5 métodos de ensayo
GQT 2 MEN
1. DETERMINACIÓN DE ACETILCOLINESTERASA EN SANGRE POR MÉTODO ESPECTROFOTOMÉTRICO (nuevo documento)
2. DETERMINACIÓN DE ARSENICO EN MUESTRAS BIOLOGICAS POR ESPECTROMETRÍA DE ABSORCIÓN ATÓMICA ELECTROTÉRMICA (nuevo documento)
GPT 9 Documentos
9 documentos del sistema integrado de gestion de calida del grupo de patología entregados para actualización.
GVR 20 documentos
18 MEN y 2 Instructivos 
</t>
  </si>
  <si>
    <t>5003264</t>
  </si>
  <si>
    <t>Realizar las acciones  correspondientes  a los procesoso de validación, verificación, estandarización o revalidación de las técnicas.</t>
  </si>
  <si>
    <t>Documentos revisados y soportes de actividades</t>
  </si>
  <si>
    <t>Monitoreo  por parte de las dos subdirectoras.
Diana Patricia Martinez
Pilar Zambrano
Dianan Mercedes Martínez</t>
  </si>
  <si>
    <t>Desde la SGCLSP se apoyo al grupo de parasitología y micobacterias con 3 documentos
1. Diseño experimental para la verificación de la técnica PRUEBAS DE SENSIBILIDAD GENOTÍPICAS DE Mycobacterium Tuberculosis A LOS FÁRMACOS ANTITUBERCULOSIS de acuerdo con los lineamientos de la Organización Mundial de la Salud (OMS). Versión final  a cargo del grupo.
2. Diseño experimental para realizar el ejercicio de EVALUACIÓN PARA COMPARACIÒN DE MÉTODOS de acuerdo a los lineamientos establecidos en el documento INT-R01.0000-025, con el fin de evaluar la equivalencia de dos estuches comerciales de proveedores diferentes para el ensayo Determinación de anticuerpos anti-Trypanosoma cruzi en suero humano por Elisa indirecta en muestras de suero; uno de ellos es el Grupobios SA (método denominado de comparación) y el nuevo es el de marca Wiener (denominado método bajo estudio). Versión final  a cargo del grupo.
3. Informe final del ejercicio de EVALUACIÓN PARA COMPARACIÓN DE MÉTODOS del ensayo determinación de anticuerpos anti-Trypanosoma cruzi en suero humano por Elisa indirecta (antígenos totales) en muestras de suero; uno de ellos es el Grupobios SA (método denominado de comparación) y el nuevo es el de marca Wiener Lisado (denominado método bajo estudio) de acuerdo a los lineamientos establecidos en el documento INT-R01.0000-025, con el fin de evaluar la equivalencia de dos estuches comerciales. Version final a cargo del grupo.</t>
  </si>
  <si>
    <t>5003265</t>
  </si>
  <si>
    <t>Adelantar compromiso del Sisconpes de laboratorio y elaborar los  informes periodos relacionados con el  SIVICAP.</t>
  </si>
  <si>
    <t>1. Elaboración y entrega del indicador SIVICAP IRCA II Semestre_2021 a la OAP para publicación en SisConpes con su respectivo informe financiero
2. Informe Sisconpes Laboratorio</t>
  </si>
  <si>
    <t>Marysol Gonzalez Hormiga
Rosa Elvinia Rodríguez
Astrid Carolina Flórez</t>
  </si>
  <si>
    <t xml:space="preserve">Tarea cumplida en III trimestre </t>
  </si>
  <si>
    <t>5004111</t>
  </si>
  <si>
    <t>Participar en   un  estudios especial relacionado con los eventos de interes en salud pública  del grupo de Parasitología</t>
  </si>
  <si>
    <t xml:space="preserve">Informe de avance semestral  final  de  Estudio especial :Evaluación Diagnóstico de Once Pruebas de Diagnóstico Rápido para la Enfermedad de Chagas en Colombia. (FIND-DNDi)
</t>
  </si>
  <si>
    <t>Tarea cumplida en III Tm</t>
  </si>
  <si>
    <t>5004112</t>
  </si>
  <si>
    <t xml:space="preserve">Participar en la formulación y/o sometimiento  proyectos de  investigación de eventos de interes en salud pública de los grupos de Parasitología y Virología
</t>
  </si>
  <si>
    <t xml:space="preserve">Grupo Parasitología: 1 ( IV Tm )
Grupo Virología. 2 ( III Tm )
GMC : 1  (IV Tm) Se incuye </t>
  </si>
  <si>
    <t>Grupo Parasitología
Grupo Virología</t>
  </si>
  <si>
    <t xml:space="preserve">GMC 1 Sometido a Cemin
1 Proyecto sometido a CEMIN.
1. 50041126 Documento de sometimiento a CEMIN.
Proyecto de vigilancia de la resistencia en Hansen en Colombia.
</t>
  </si>
  <si>
    <t>5004121</t>
  </si>
  <si>
    <t>Participar en el desarrollo  de  proyectos  nuevos  de eventos de interes en salud pública del grupo de Entomología y Microbiología</t>
  </si>
  <si>
    <t xml:space="preserve">Informes de avance en el desarrollo de los proyectos
MIcrobiología:  2 </t>
  </si>
  <si>
    <t>Microbiología</t>
  </si>
  <si>
    <t xml:space="preserve">Se presentan dos informes de  desarrollo de proyectos del grupo de Microbiología
GMR 
Informe de avance en PDF del proyecto: 
Strengthening of laboratory-based surveillance and diagnostic capacity for fungal diseases in Colombia 
El proyecto Diseminación de Neisseria gonorrhoeae en Latinoamérica: epidemiología de la resistencia a antimicrobianos y de potenciales antígenos vacunales, se solicito el retiro al CEMIN el Mayo 26 de 2022, el soporte se envio en los entregables del II triemestre.
</t>
  </si>
  <si>
    <t>5004122</t>
  </si>
  <si>
    <t>Avanzar con los   proyectos  en proceso  en los que participan los grupos de Genética, Entomología, Micobacterias, Microbiología y Parasitología</t>
  </si>
  <si>
    <t>Informes de avance e informes finales de acuerdo a la programación en cada grupo.
Entomología 4  
Micobacterias 5
Microbiología 3
Parasitología: 4 (Informes semestrales )</t>
  </si>
  <si>
    <t>Entomología
Micobacterias 
Microbiología 
Parasitología</t>
  </si>
  <si>
    <t xml:space="preserve">
GENT  2 PP 
*50041222 PP Entrega final realizada en III trimestre
*  50041223 PP Entrega final realizada en III trimestre
GMR 5 Informes de avance  (2 adicionales)
Informe de avance  5 proyectos de los cuales 2 son adicionales 
1. Infección y efectos a la salud derivados de la aplicación de biopolímeros en la ciudad de Cali. Colciencias. Responsables: Jaime Moreno – Carolina Duarte ​2. Excellence in Research for Emerging and Reemerging Diseases of Public Health Interest in Colombia at the National Institute of Health CDC Responsables: Todos los programas de RAM – Andres Montilla.​
3. Global Pneumococcal Sequence surveillance 2.0” Latin-American and Caribbean countries Olga Sanabria – Carolina Duarte​
 ​Proyectos adicionales
4. Component 2 – Improve Capacity to Detect and Monitor Emerging Antimicrobial Resistance:  Enhance capacity to detect and monitor emerging antimicrobial resistance in healthcare settings, enteric pathogens, fungal pathogens, invasive bacterial and respiratory pathogens, and N. gonorrhoeae in Colombia 
5. Activity 5. Strengthen and modernize laboratory surveillance for Small Scale Infectious Disease Outbreaks. Activity 5.1. Assess identification and antimicrobial resistance in Candida auris 
GMC  2 Proyectos en Proceso Informes finales y 1 Informe de avance 
1. Informe final  Proyecto "Evaluación de la resistencia a macrólidos y aminoglucósidos en las micobacterias no tuberculosas: MAI, complejo M. abscessus y M. chelonae en aislados del biobanco del grupo de Micobacterias". 
2. Informe final . Caracterización por espectrofotometría de masas de las micobacterias no tuberculosas de importancia clínica en Colombia
3.  Informe de avance .Esquemas de tratamiento cortos y totalmente orales para la tuberculosis multidrogorresistente y resistente a rifampicina en Colombia.  
GPR 2  Informes de avance 
1. 50041224 Prevalencia de Detección de los Genes pfhrp2 phfrp3 en pacientes sintomáticos de Malaria por Plasmodium falciparium de  seis municipios colombianos, con resultados de Pruebas de Diagnóstico Rápido Falsos Negativos. (Financiado por OPS). Desarrollo
2. 50041225 Desarrollo e implementación de un sistema basado en espectroscopía Raman e inteligencia artificial como método complementario para el diagnóstico de Malaria. Desarrollo
</t>
  </si>
  <si>
    <t>5004123</t>
  </si>
  <si>
    <t>Avanzar con los Estudios Especiales en proceso en los que participan los  grupos de Genética, y Entomología</t>
  </si>
  <si>
    <t xml:space="preserve">Entomología  2 
MIcrobiología: 2 
Parasitología:   4 
</t>
  </si>
  <si>
    <t xml:space="preserve">Genética
Entomología  
MIcrobiología
Parasitología
</t>
  </si>
  <si>
    <t xml:space="preserve">Se cuenta con los informes de 
GGN: 1  
Realizar estudio piloto de flujo de información para la Vigilancia de tamizaje neonatal.Informe del repositorio
GENT: 2 
Estudios especiales:
*50041231 EE Participación  en el Plan de Interrupción de la transmisión de Trypanosoma cruzi por Rhodnius prolixus intradocimiciliado de Norte de Santander, Santander, Vichada, Arauca, Cundinamarca, Tolima, Boyacá, Meta y Casanare.Continúa estudio para 2023: Evidencia informes  realizados por grupo funcionales
*50041232 EE Estratificación de Riesgo de Leishmaniasis Visceral. 
Entrega  final realizada en III trimestre
GMR 2 EP 
​Estudio especial en proceso (n=2) ​
1. Estudio centinela de neumonías y meningitis bacterianas. Hospital de la Misericordia. Vigilancia apoyada por la Secretaria Distrital de Salud de Bogotá, INS, Ministerio de Salud y Protección Social y Organización Panamericana de la Salud. Responsables: Carolina Duarte – Olga Sanabria.​
2. Plan Piloto de Vigilancia Integrada Molecular de Resistencia Antimicrobiana en Colombia  Unión Europea "TRABAJANDO JUNTOS PARA COMBATIR LA RESISTENCIA A LOS ANTIMOCROBIANOS (RAM)” Responsables: Edna Catering Rodriguez – Carolina Duarte – María Victoria Ovalle (nuevo)
GPR 3 Estudios en proceso Informes de avance 
1. 50041233  Participación del Laboratorio en el Proyecto Piloto de eliminación de barreras en la atención integral de Enfermedad de Chagas (Arauca, Boyacá y Norte de Santander) - (Validación de la RIA). 
2. 50041234  Participación del laboratorio en el Plan de Interrupción de la transmisión de Trypanosoma cruzi por Rhodnius prolixus intradocimiciliado (Plan de Interrupción) de Norte de Santander, Santander, Vichada, Arauca, Cundinamarca, Tolima, Boyacá, Meta y Casanare.
3. 50041235  Estratificación de Riesgo de Leishmaniasis Visceral
</t>
  </si>
  <si>
    <t>5004211</t>
  </si>
  <si>
    <t>Someter a evaluación para publicación 9 articulos en revistas nacionales o internacionales</t>
  </si>
  <si>
    <t xml:space="preserve">
Artículos sometdos por grupo:
Entomología 1
Parasitología:1 
Micobacterias: 1 
Microbiología: 3
Virología:3</t>
  </si>
  <si>
    <t>Entomología 
Genética 
Parasitología
Micobacterias
Microbiología
Virología</t>
  </si>
  <si>
    <t xml:space="preserve">
6 Artículos sometidos a publicación
GENT: 1 Artículo
1 Articulo Sometido
Spatial and spatio-temporal Epidemiology.
GMR:  2  adicionales 
Articulos sometidos adiciones se adjunta soporte en PDF: 
 1. Demographic and clinical risk factors associated with severity of lab-confirmed human leptospirosis in Colombia, 2015-2020"
2. Sustained reductions in life-threatening invasive bacterial diseases during the first two years of the COVID-19 pandemic: analyses of prospective surveillance data from 30 countries participating in the IRIS Consortium
GPT 1 
Artículo sometido: Fetal demise and SARS-CoV-2 infection during pregnancy: histopathological and immunohistochemical findings of three cases referred to the Colombian National Institute of Health; revista: Clinical Infection in Practice.
GVR 3 Artículos 
50041184 Artículo sometido en vigilancia de Sarampión
50041185 Artículo sometido en vigilancia de Hepatitis
5004118_1  Artículo sometido en vigilancia de agentes virales </t>
  </si>
  <si>
    <t>5004212</t>
  </si>
  <si>
    <t>Elaborar o actualizar,  documentos técnicos en temas de manejo de la DRSP</t>
  </si>
  <si>
    <t>1. Actualizar el Manual de procedimientos para la toma, conservación y envío de muestras al Laboratorio Nacional de Referencia. 
2. Lineaminento toma de muestras de agua para consumo humano (III Tm)
3. Documento de evaluaciòn de riesgo en tema  de agua (SSP). (II Tm)
4. Informe relacionado con la situaciòn LSP en BBB y cumplimiento de estándares (IV Tm)
5. Informe de controversia (III Tm)
6. Informe de seguimiento de cumplimiento de indicadores de capacidades bàsicas de lso LSP. (Tm IV)
7. Diseño y entrega de material para capacitación virtual INS-CAWST (presentaciones, evaluaciones) (I Tm)</t>
  </si>
  <si>
    <t>Profesionales Despacho DRSP</t>
  </si>
  <si>
    <t xml:space="preserve">Se elaborarón dos informes :
1. I nforme relacionado con la situaciòn LSP en BBB y cumplimiento de estàndares 
2. Informe de seguimiento de cumplimiento de indicadores de capacidades bàsicas de lso LSP. (Tm IV)
</t>
  </si>
  <si>
    <t>5004213</t>
  </si>
  <si>
    <t>Elaborar  el Lineamiento 2022 para profesionales de los Laboratorios de salud pública y entregar en versión final el protocolo de Aedes.</t>
  </si>
  <si>
    <t xml:space="preserve">1. Lineamiento 2022 a profesionales de entomología
2. Pilotaje protocolo Aedes
</t>
  </si>
  <si>
    <t>Grupo Entomología</t>
  </si>
  <si>
    <t>1. 50042132 Entrega de informe pilotaje protocolo Aedes Huila, Arauca , Casanare y Guaviare
2. Guía metodología para uso de ovitrampas en el marco de vigilancia centinela de Arbovirosis 
3. Protocolo Aedes</t>
  </si>
  <si>
    <t>5004214</t>
  </si>
  <si>
    <t>Elaborar de IOT DE PEEDQCH     grupo Genética</t>
  </si>
  <si>
    <t>Documento elaborado</t>
  </si>
  <si>
    <t>Grupo Genética</t>
  </si>
  <si>
    <t xml:space="preserve">Se entrega IOT (instructivo de Operación Técnica) de PEEDQCH </t>
  </si>
  <si>
    <t>5004215</t>
  </si>
  <si>
    <t>Elaborar  3 artículos relacionado con temas de  manejo del grupo de Micobacterias .</t>
  </si>
  <si>
    <t>Artículos elaborados</t>
  </si>
  <si>
    <t>Gruo Micobacterias</t>
  </si>
  <si>
    <t>GMC 4 Documentos versión final 1 artículo en versión 1 
1. Articulo elaborado  corresistencia Iso-Eto (no se tenía numero para esta evidencia Adiconal
2. Artículo elaborado no se alcanzó a someter Resistencia a macrólidos y aminoglucósidos en MNT
no se alcanzo a someter debido a que cambios de personal en el grupo que requirierón de la inducción de personal nuevo, adicionalmente personal en incapacidad dificultando la revisión final del manuscrito y por ende el sometimiento
3. Artículo versión 1  Vigilancia de la resistencia en casos de tuberculosis farmacorresistente en Colombia.
4. Informe Nacional de Vigilancia de las Micobacterias no Tuberculosas 2012 - 2021
5. Lineamiento  parar la implementación de los algoritmos de diagnóstico de tuberculosis.</t>
  </si>
  <si>
    <t>5004216</t>
  </si>
  <si>
    <t>Actualizar o elaborar   guías, criterios, protocolos e instructivos  de   temas de  manejo del grupo de Miicrobiología</t>
  </si>
  <si>
    <t xml:space="preserve">1. Actualización Guia Meningitis ​(I TM)
2. Actualización Guía N. gonorrhoeae​ (I TM)
3. Actualización Guía EDA – ETA ​(I TM)
4. Actualización Guía Colera ​(I TM)
5. Actualización Guía Leptospira ​(I TM)
6. Actualización Guía Tos ferina ​(I TM)
7. Actualización Guía Difteria ​(I TM)
8. Actualización RAM criterios (I TM)
9. Actualización Protocolo RAM ​(II TM)
10. Instructivo WHONET (II TM)
</t>
  </si>
  <si>
    <t>Grupo Microbiología</t>
  </si>
  <si>
    <t>GMR 1  adicional
Documento tecnico adicional
Global Antimicrobial Resistance and Use Surveillance System (GLASS) Report 2022. Documento disponible en: https://www.paho.org/en/documents/global-antimicrobial-resistance-and-use-surveillance-system-glass-report-2022</t>
  </si>
  <si>
    <t>5004217</t>
  </si>
  <si>
    <t>Actualizar o elaborar guías , lineamientos o circulares   en temas de manejo del grupo  de Parasitología.</t>
  </si>
  <si>
    <t xml:space="preserve">Chagas:
1. Lineamiento para la atención de casos de Chagas en Fase Aguda.
2. Guía para la vigilancia por Laboratorio de Trypanosoma cruzi
Malaria
1. Guía para la Vigilancia por Laboratorio de parásitos del género Plasmodium spp.
Leishmania: 
1. Lineamiento o circular sobre la vigilancia de la Leishmaniasis visceral en armonización con las directrices nacionales e internacionales en el marco de la eliminación de esta parasitosis.
</t>
  </si>
  <si>
    <t xml:space="preserve">GPR 4 Documentos de acuerdo a las necesidades en la vigilancia.
1. Guía para la vigilancia por el Laboratorio del Trypanosoma cruzi (Enfermedad de Chagas)
2. Recomendación Técnica sobre el uso de Métodos ELISA para el Diagnóstico de la Enfermedad de Chagas en Colombia
3.Lineamiento Chagas en el marco del Plan de interrupción 
4. Actualiación tecnica para el uso de ELISA para la enfermedad de Chagas </t>
  </si>
  <si>
    <t>5004218</t>
  </si>
  <si>
    <t>Elaborar   2  guías en  temas de manejo del grupo de Virología</t>
  </si>
  <si>
    <t xml:space="preserve">1. Guía elaborada virus entericos 
2. Guía elaborada virus en aguas.
</t>
  </si>
  <si>
    <t>Grupo Virología</t>
  </si>
  <si>
    <t xml:space="preserve">Guías 2 
50041181 Guía de laboratorio de virus entéricos
50041182 Guía de laboratorio de virus en aguas
</t>
  </si>
  <si>
    <t>5004221</t>
  </si>
  <si>
    <t xml:space="preserve">Realizar los pilotajes para socializar los protocolos de malaria y Aedes
</t>
  </si>
  <si>
    <t>Informes de las dos estratégias 
* Pilotaje en 8 localidades de diferentes entidades territoriales según disponibilidad de estas
y Socialización protocolo Malaria (III Tm)
* Pilotaje Protocolo Aedes.</t>
  </si>
  <si>
    <t>*50042132 Entrega de informe pilotaje protocolo Aedes Huila, Arauca , Casanare y Guaviare</t>
  </si>
  <si>
    <t>5004222</t>
  </si>
  <si>
    <t>Realizar Reunión de Socialización  de Lineamientos de la  vigilancia  por el Laboratorio de  la Enfermedad de Chagas, Malaria y Leishmaniasis con algunos  Laboratorios de la Red privada..</t>
  </si>
  <si>
    <t xml:space="preserve">Soporte de las estrategías implementadas
Listados de asisitencia a la Reunión
Presentación .
</t>
  </si>
  <si>
    <t>Tarea cumplida a III Tm</t>
  </si>
  <si>
    <t>5004223</t>
  </si>
  <si>
    <t>Implementar documentos y lineamientos técnicos por parte de las redes de laboratorios en los eventos de manejo del grupo</t>
  </si>
  <si>
    <t>Informe final</t>
  </si>
  <si>
    <t>Grupo Micobacterias</t>
  </si>
  <si>
    <t xml:space="preserve">GMC. Entrega 2 infomes de Estratégis para implementación de documentos
1. Informe Fortalecimiento de la fase preanalitica para el diagnóstico de micobacterias
2.Adicional  Informe Seguimiento a la implementación de nuevos métodos de diagnóstico  </t>
  </si>
  <si>
    <t>5004224</t>
  </si>
  <si>
    <t xml:space="preserve">Realizar seguimiento  a la implementación  de  ensayos moleculares de  influenza y otros virus respiratorios de acuerdo al protocolo socializado a tres Entidades Territoriales.. </t>
  </si>
  <si>
    <t>Resultados de corridas anaíticas realizadas de acuerdo a protocolo.</t>
  </si>
  <si>
    <t>Consolidado de encuesta realizada a coordinadores de LSPD y consolidado de evaluación durante la Reunión Nacional de Laboratorios, noviembre 2022</t>
  </si>
  <si>
    <t>5004225</t>
  </si>
  <si>
    <t>Socialización  a los Laboratorios de Salud Pública  la utilidad de biología molecular para el diagnóstico y la vigilancia de eventos de interes en salud pública</t>
  </si>
  <si>
    <t xml:space="preserve">Soporte de las estrategías implementadas
Listados de asisitencia a la Reunión
Presentación .
</t>
  </si>
  <si>
    <t>Se adjunta informe de la PEED de bacteriología y resistencia antimicrobiana con la participacion de 284 participantes</t>
  </si>
  <si>
    <t>5004311</t>
  </si>
  <si>
    <t xml:space="preserve">Elaborar Informes y boletines a cargo del Despacho Direccón de Redes  </t>
  </si>
  <si>
    <t>1. Doce (12) Boletines de la vigilancia de la calidad del agua. 
2. Informe Gestión 2021</t>
  </si>
  <si>
    <t>Marysol Gonzalez Hormiga 
Rosa Elvinia Rodríguez</t>
  </si>
  <si>
    <t>Se elaboran 3 Boletines de la vigilancia de la calidad del agua elaborados para su publicados en la página Web del INS, ambiente de SIVICAP y biblioteca digital, correspondientes a septiembre, octubre y noviembre de 2022</t>
  </si>
  <si>
    <t>5004312</t>
  </si>
  <si>
    <t xml:space="preserve">Elaborar   informes tècnicos de los eventos a cargo de grupo Entmología y actualiar guía.
</t>
  </si>
  <si>
    <t>* Elaboración de Informe técnico Chagas 2022 (IV Tm)
* Actualización de guia vigilancia entomológica 2022 (IV Tm)
* Elaboración de Informe técnico Leishmaniasis 2022 (IV Tm)
* Elaboración de Informe técnico Malaria 2022. (IV Tm)
* Elaboración de Informe técnico Resistencia a insecticidas 2022. (IV Tm)
* Elaboración de Informe técnico Arbovirosis 2022. (IV Tm)</t>
  </si>
  <si>
    <t>GENT 5 Infografías y actualización de la guía con OPS 
 1. Actualización de guia vigilancia entomológica 2022: OPS no concluyó el documento.
2.  Leishmaniasis 2022
3. Malaria 2022
4.Resistencia a insecticidas 2022
5.Arbovirosis 2022
6. Chagas 2022</t>
  </si>
  <si>
    <t>5004313</t>
  </si>
  <si>
    <t>Elaborar Análisis epidemiologico de tamiz neonatal</t>
  </si>
  <si>
    <t>Análisis epidemiologico de tamiz neonatal</t>
  </si>
  <si>
    <t>GGN 1 Análisis Adicional.
Se presenta el  análisis epidemiológico de tamizaje neonatal</t>
  </si>
  <si>
    <t>5004314</t>
  </si>
  <si>
    <t>Elaborar y públicar infografías y/o analisis epidemiologicos  de eventos de interes de manejo del grupo de Microbiología</t>
  </si>
  <si>
    <t>Documentos publicados
1. S.pneumoniae  (II TM)​
2. N. menigitidis (II TM)​
3. H. influenzae  (II TM)​
4. N.gonorrhoeae (II TM)​
5. Candida auris   (II TM)​
6. Resistencia antimicrobiana whonet (III TM) ​
7. Resistencia antimicrobiana lab (II TM)​
8. Salmonella (Tm III)
9. Shigella  (Ttm III)
10. Leptospira (II TM)​
11. Tos ferina (II TM)​
12. Difteria (II TM)​
13 Murcomicosisi (II)</t>
  </si>
  <si>
    <t>5004315</t>
  </si>
  <si>
    <t>Elaborar Informes técnicos de eventos de vigilancia por laboratorio a  cargo del grupo de Parasitología</t>
  </si>
  <si>
    <t>1. Informe técnico del programa de la vigilancia por el laboratorio de Malaria Año 2021
2. Informe técnico del programa de la vigilancia por el laboratorio de Leishmaniasis Año 2022
3. Informe técnico del programa de la vigilancia por el laboratorio de la Enfermedad de Chagas Año 2022
4. Informe técnico del programa de la vigilancia por el laboratorio de Parasitismo Intestinal Año 2022
5. Informe técnico del programa de la vigilancia por el laboratorio de Giardia y Cryptosporidium Año 2022</t>
  </si>
  <si>
    <t>GPR 5 Infomes técnicos
Informes técnicos
|50043141. Informe técnico del programa de la vigilancia por el laboratorio de Malaria Año 2021
50043142. Informe técnico del programa de la vigilancia por el laboratorio de Leishmaniasis Año 2022
50043143. Informe técnico del programa de la vigilancia por el laboratorio de la Enfermedad de Chagas Año 2022
50043144. Informe técnico del programa de la vigilancia por el laboratorio de Parasitismo Intestinal Año 2022
50043145. Informe técnico de la Estratificación de Riesgo de Leishmaniasis Visceral el cual reemplaza al de la vigilancia por el laboratorio de Giardia y Cryptosporidium Año 2022.</t>
  </si>
  <si>
    <t>5004316</t>
  </si>
  <si>
    <t>Elaborar  inforgrafias  de eventos  de interes en salud pública a cargo del grupo de Virología</t>
  </si>
  <si>
    <t>1. Infografía de Vigilancia por el laboratorio de Eruptivas
2. Infografía de Vigilancia por el laboratorio de virus entéricos
3. Infografía de Vigilancia por el laboratorio de Virus en aguas
4. Infografía de Vigilancia por el laboratorio de Rabia y zoonosis
5. Infografía de Vigilancia por el laboratorio de Virus Respiratorios
6. Infografía de Vigilancia por el laboratorio de Arbovirus</t>
  </si>
  <si>
    <t xml:space="preserve">Grupo Virología </t>
  </si>
  <si>
    <t>GVR 6 Infografías
50043161 Infografía de Vigilancia por el laboratorio de Eruptivas
50043162 Infografía de Vigilancia por el laboratorio de virus entéricos
50043163 Infografía de Vigilancia por el laboratorio de Virus emergentes
50043164 Infografía de Vigilancia por el laboratorio de Rabia y zoonosis
50043165 Infografía de Vigilancia por el laboratorio de Virus Respiratorios
50043166 Infografía de Vigilancia por el laboratorio de Arbovirus</t>
  </si>
  <si>
    <t>5004321</t>
  </si>
  <si>
    <t>Publicar artículos en los que han participado los grupos  o documentos    producto de la vigilancia por laboratorio  (investigaciones, datos de vigilancia rutinaria o por brotes, validaciones o verificaciones)  acuerdo a aceptación en revistas.</t>
  </si>
  <si>
    <t>Publicación de artículos o documentos de Vigilancia por laboratorio (investigaciones, datos de vigilancia rutinaria o por brotes, validaciones o verificaciones).
Genética: 1 
Parasitología: 2</t>
  </si>
  <si>
    <t>Entomología
Genética
Parasitología</t>
  </si>
  <si>
    <t xml:space="preserve">Se publicarón 6 artículos en los que participarón los grupos y 2 lineamientos 
GMR 3 artículos adicionales
1. Increased Detection of Carbapenemase-Producing Enterobacterales Bacteria in Latin America and the Caribbean during the COVID-19 Pandemic
2. Distribution, frequency and clinical presentation of leptospirosis and coinfections: a systematic review protocol. https://bmjopen.bmj.com/content/12/12/e055187
3. Adicional Laboratory-based surveillance of Candida auris in Colombia doi: 10.1111/myc.13390. 
GMC 1 Lineamiento publicado
1 . Documento publicado en pagina WEB
 chrome-extension://efaidnbmnnnibpcajpcglclefindmkaj/https://www.ins.gov.co/BibliotecaDigital/lineamiento-para-la-implementacion-de-los-algoritmos-diagnosticos-de-tuberculosis.pdf
GPT Lineamiento publicado
1. Lineamineto publicado: Participación junto con otras entidades en el   lineamiento atención clínica integral para exposición rábica y Rabia:  https://www.minsalud.gov.co/sites/rid/Lists/BibliotecaDigital/RIDE/VS/PP/ET/lineamiento-atencion-clinica-rabia-junio-2022-consulta.pdf
GPR 3  artículos publicados
1. Amplicon-based next-generation sequencing reveals the co-existence of multiple Leishmania species in patients with visceral leishmaniasis. 
Int J Infect Dis. 2022 Feb doi: 10.1016/j.ijid.2021.11.029 Epub 2021 Dec 1. PMID: 34863923.
2. An overview of the trypanosomatid (Kinetoplastida: Trypanosomatidae) parasites infecting several mammal species in Colombia. 
Parasit Vectors. 2022 Dec 16;15(1):471. doi: 10.1186/s13071-022-05595-y. PMID: 36522757; PMCID: PMC9756507.
3.Molecular surveillance for anti-malarial drug resistance and genetic diversity of Plasmodium falciparum after chloroquine and sulfadoxine-pyrimethamine withdrawal in Quibdo, Colombia, 2018
Malaria Journal (2022) 21:306  https://doi.org/10.1186/s12936-022-04328-x
</t>
  </si>
  <si>
    <t>5004322</t>
  </si>
  <si>
    <t>Gestionar participación en eventos de carácter científico de acuerdo a la aprobación por la Dirección técnica y disponibilidad presupuestal.</t>
  </si>
  <si>
    <t xml:space="preserve">
Soportes de la gestión realizada </t>
  </si>
  <si>
    <t xml:space="preserve">Los grupos participarón en 13  eventos de los cuales 5 fuerón internaionales 10 con presentación oral y 3 con poster.
GENT 
*Participación de Susanne Ardila al evento nacional XVIII Congreso Colombiano de Parasitología y Medicina Tropical, evidencia certificado de participación como conferencista
GMR Participacion en  8 eventos de los cuales 3 nacionales y 5 internacionales 5 de presentación oral y 3 en poster con 12 participantes 
Estudiantes Se adjunta plan de trabajo de 4 estudantes, poster del trabajo de investigacion y calificacion final de: 
1. Nombre del evento: Expertos en Micología Clínica (infocus 2022)
Tipo de participación: poster
Nacional o Internacional: internacional (México)
Tema y certificación o publicación: Vigilancia de mucormicosis en tiempos de la COVID-19, se adjunta poster
2. Nombre del evento: Expertos en Micología Clínica (infocus 2022)
Tipo de participación: poster
Nacional o Internacional: internacional (México)
Tema y certificación o publicación: Vigilancia por laboratorio de Candida auris en Colombia: 2018-2021
3. Nombre del evento:  Desafíos de la resistencia bacteriana para los programas de optimización de antimicrobianos en época de pandemia y post pandemia - ACIN 
Tipo de participación: presentación oral 
Nacional o Internacional: nacional 
Tema y certificación o publicación: Vigilancia genómica de Enterobacterales resistentes a carbapenemes. ¿Qué nos hace falta?, se adjunta presentación.
4. Nombre del evento:  TALLER TEÓRICO-PRÁCTICO DE DETECCIÓN FENOTÍPICA Y GENÓMICA DE LA RESISTENCIA A LOS ANTIMICROBIANOS EN EL MARCO DE “UNA SALUD. Union Eurpea
Tipo de participación: presentación oral 
Nacional o Internacional: internacional (Uruguay) 
Tema y certificación o publicación: Resistencia a Linezolid en Enterococcus spp.,mediada por genes transferibles
5. Nombre del evento: “Derrotando la meningitis hasta el 2030 taller para la elaboración de la hoja de ruta global” OPS/OMS 
Tipo de participación: presentación oral 
Nacional o Internacional: internacional (Perú) 
Tema y certificación o publicación: hoja de ruta global meningitis bacteriana. Se adjunta informe de reunión  Informacion del evento disponible en: https://drive.google.com/drive/folders/1WHp-k370qbbowE-9R5EvlvpAq2qZiO89?usp=sharing
6. Nombre del evento: Encuentro estuduantes Pontificia Universidad Javeriana  
Tipo de participación: poster 
Nacional o Internacional: nacional 
Tema y certificación o publicación: Caracterización de
β lactamasas de espectro extendido en aislamientos
clínicos colombianos de Salmonella spp ., 1997 2022, se adjunta poster 
7.Nombre del evento: Encuentro estudiantes Pontificia Universidad Javeriana  
Tipo de participación: poster 
Nacional o Internacional: nacional 
Tema y certificación o publicación: Detección de carbapenemasa cphA en aislamientos clínicos de
Aeromonas spp . en, se adjunta poster 
8. Nombre del evento: Encuentro estudiantes Pontificia Universidad Javeriana  
Tipo de participación: poster 
Nacional o Internacional: nacional 
Tema y certificación o publicación: Vigilancia por laboratorio de aislamientos invasores de Haemophilus influenzae en Colombia recuperados durante 2014-2021 se adjunta poster 
9. Nombre del evento:  V Reunión nacional de vigilancia por laboratorios en salud pública. 
Tipo de participación: presentación oral 
Nacional o Internacional: nacional 
Tema y certificación o publicación: Lineamientos para la Vigilancia por Laboratorio de Leptospira spp, se adjunta presentación.
10. Nombre del evento:  V Reunión nacional de vigilancia por laboraotorios en salud pública. 
Tipo de participación: presentación oral 
Nacional o Internacional: nacional 
Tema y certificación o publicación: Vigilancia por laboratorio de Vibrio cholerae, se adjunta presentación.
11. Nombre del evento:  V Reunión nacional de vigilancia por laboraotoros en salud pública. 
Tipo de participación: presentación oral 
Nacional o Internacional: nacional 
Tema y certificación o publicación: Lineamientos y actualización para la vigilancia por laboratorio de tosferina, se adjunta presentación.  
12. Nombre del evento:  12th international leptopirosis society conferece 2022 
Tipo de participación: poster 
Nacional o Internacional: Internacional (Bangkok)
Tema y certificación o publicación: Epidemiology and distribution of human leptospirosis cases from laboratory surveillance in Colombia, 2015 2020, se adjunta poster 
13. Nombre del evento:  12th international leptopirosis society conferece 2022 
Tipo de participación: poster 
Nacional o Internacional: Internacional (Bangkok)
Tema y certificación o publicación: Factors associated with the severity and mortality of laboratoryconfirmed leptospirosis cases in Colombia, 2015-2020, se adjunta poster 
14. Nombre del evento:  Semana de la concientización de la resistencia antimicrobiana
Tipo de participación: Presentacion Oral 
Nacional o Internacional:  Nacional 
Tema y certificación o publicación:Panorama de la resistencia antimicrobiana en enteropatogenos objeto de vigilancia en el Instituto Nacional de Salud, se adjunta presentación 
GMC.
Métodos diagnósticos disponibles en Colombia Actividades del LNR de Micobacterias en la Red Nacional de Laboratorios Situación actual de las pruebas moleculares en Colombia: Ruta del diagnóstico
GPT
Participación en V Reunión Nacional de la RNL en la modalidad oral, presencial; con la conferencia: remisión de muestras de laboratorio nacional de referencia.
GPR Participacion de 4profesionales como  conferescistas 
VIII Congreso Colombiano de Parasitología &amp; Medicina TropicVIII Congreso Colombiano de Parasitología &amp; Medicina Tropical </t>
  </si>
  <si>
    <t>5005111</t>
  </si>
  <si>
    <t>Realizar eventos  para el fortalecimiento de la Red Nacional de Laboratorios.</t>
  </si>
  <si>
    <t xml:space="preserve">Informes de  Fortalecimiento (Rendición de cuentas para los que aplique)
Listados
Presentaciones.
Entomología 2 ( I Tm - 1) (IV Tm - 1)
Micobacteirias 3  (II, III, IV )  1 por trimestre
Microbiología 6:  (II Tm - 4), (III Tm - 2)
Patología 1  (IV Tm)
Parasitología 1 (IV Tm) 
SGCLSP:  1 (IV Tm)
Q Y T: 3  ( II Tm: 1) , ( III Tm :2)  
</t>
  </si>
  <si>
    <t xml:space="preserve">Entomología
Genética
Microbiología
Micobacteris
Paarsitología
Patología
SGCLSP
Química  y toxicología
</t>
  </si>
  <si>
    <t>Se realizarón 8 eventos de fortalecimiento de los cuales 5 fuerón talleres(2 adicionales de los programados) y 3 reuniones
GMR : 2 Talleres adicionales: 
1. Taller virtual de Interpretación del antibiograma en microorganismos Gram negativos y Gram Positivos con el fin de fortalecer la vigilancia de resistencia antimicrobiana en infecciones asociadas a la atención en salud y el control de calidad de las bases de datos de whonet
2. Curso realizado entre CASWT – INS: Introducción a herramientas para el sector de agua rural. También remito la agenda del Taller, en el cual se realizó durante 5 semanas, y desde GMR estuvimos atentos a las inquietudes generadas por los participantes (fueron alrededor 125 personas entre técnicos y profesionales de diferentes lugares de Colombia).
GMC 1 Taller 
1 Taller realizado Micobacterias Taller regional . 
GQTx 1 Taller
1. Taller verificación de metodologías de plaguicidas Listados de asistencia y presentaciones
GGN 3 Reuniones 
1. XXII Reunión Nacional Anual de Tamizaje Neonatal, Informe
2. Informe V Reunión Nacional Anual del PEEQCH. Informe
3. Informe XIII Reunión Nacional Anual del PEEDCARIO. Informe 
SGCLSP 1 Taller
Se desarrollo el “VII Taller de fortalecimiento y mejoramiento continuo de la calidad para la Red Nacional de Laboratorios: Análisis de Riesgo”, que se realizó de manera presencial el 21 de noviembre 2022, en la ciudad de Bogotá, con la participación de los referentes de calidad y de bioseguridad de los LSP</t>
  </si>
  <si>
    <t>5005112</t>
  </si>
  <si>
    <t>Realizar eventos de fortalecimiento a los a la Red Nacional de Laboratorios en  temas de manejo del  despacho de la Dirección de redes en slud Publica.</t>
  </si>
  <si>
    <t>6 Talleres  virtuales sobre Ingreso de mapas de riesgo de la calidad del agua nuevo SIICAP. 
6 Talleres de Fortalecimiento técnico administrativo .
10 Sesiones de capacitación virtual en temas de bioseguridad, biocontención y biocustodia   
1 Reunión Nacional de Vogilancia</t>
  </si>
  <si>
    <t>Despacho DRSP</t>
  </si>
  <si>
    <t xml:space="preserve">Se realizó la
Reunión Nacional e Vigilancia por Laboratorio con enfasisi en enfermedades respiratorias.
Se cuenta con el Inform de la Reunión </t>
  </si>
  <si>
    <t>5005113</t>
  </si>
  <si>
    <t xml:space="preserve">Realizar el Informe de Rendición de cuentas eventos II semestre  2021  y  I semestre 2022.
</t>
  </si>
  <si>
    <t xml:space="preserve">Informes Rendición de cuenta eventos  elaborados
Realizar el Informe de Rendición de cuentas eventos II semestre  2021 
  I Semestre 2022.
</t>
  </si>
  <si>
    <t>Grupos DRSP</t>
  </si>
  <si>
    <t xml:space="preserve">Se cuenta con los  Informes de las Reuniones realizadas por los diferentes grupos.
</t>
  </si>
  <si>
    <t>5005121</t>
  </si>
  <si>
    <t xml:space="preserve">Realizar el 100% de las  asistencias técnicas concertadas virtuales  programadas o solicitadas trimestralmente  a la Red de Laboratorios  de los diferentes eventos de interes en salud pública. </t>
  </si>
  <si>
    <t>Atención al  100% de las asistencias técnicas virtuales   programadas o solicitadas en cada trimestre .
Informes de AT  virtuales realizadas en cada trimestre.</t>
  </si>
  <si>
    <t>Se realiarón 14 Asistencias virtuales de las cuales 2 son internacionales a Salvador y Guatemala siendo documentos  confidenciales y se realizó retroalimentación a 20 departamentos en Whonet
GENT 1 
Putumayo Nov 16 de 2023
GMR 2
Asistencias virtuales adicionales 2 del grupo y 3 de apoyo a Estándares
1. ATV Whonet Arauca
2. ATV  Whonet Caqueta 
3. AT V Estandares de calidad Guainía  
4. ATV  Estandares de calidad Vichada 
5. ATV  Estandares de calidad Choco 
Retroalimentaciones Whonet: A 20 departamentos 
 Antioquia, Arauca, Barranquilla, Bolivar, Bolivar, Boyaca, Caldas, Cali, Caqueta, Casanare, Cauca, Cesar, Cordoba, Huila, Magdalena, Quindio, Risaralda, Sucre; tolima, Valle.
GMC  2 nacionales y 2 internacionales
Informes de Tolima, Caldas, El Salvador y Guatemala (Falta evidencia )
GQTx  2 ATV 
1. LSP  de Sucre. Capacitación estandarización de métodologías de PH y conductividad.
2.  LSP Magdalena Capacitación sobre la metodología para la determinación de colinesterasa en sangre total y agua.
GPR 5 ATV 
1. Norte de Santander Proyecto piloto reducción barreras de acceso atención integral de la enfermedad de Chagas.
2. Norte de Santander . LSP .Proyecto piloto reducción barreras de acceso atención integral de la enfermedad de Chagas
3. Meta. LSP Plan de interrupción  de trasmisión de Trypanosoma cruzi por Rhodniux prolixius
4. Tolima LSP .Plan de interrupción  de trasmisión de Trypanosoma cruzi por Rhodniux prolixius
5. Arauca LSP. Plan de interrupción  de trasmisión de Trypanosoma cruzi por Rhodniux prolixius</t>
  </si>
  <si>
    <t>5005122</t>
  </si>
  <si>
    <t xml:space="preserve">Realizar el 100% de las  asistencias técnicas  presenciales concertadas programadas o solicitadas trimestralmente  a la Red de Laboratorios  de los diferentes eventos de interes en salud pública. </t>
  </si>
  <si>
    <t xml:space="preserve">Asistencias atendidas presenciales o virtuales/Asistencias programadas o solicitadas </t>
  </si>
  <si>
    <t>Se realizarón 8 asistencias presenciales y apoyo en BBB y Estándares 
GENT 2 
Boyaca 13 de octubre
Huila 2 de noviembre 
Se cancelarón por dificultan en el rubro de tiquetes . 
GMR  2 del grupo y 4 a apoyo en Estándares y BBB 
1. ATP Whonet La Guajira
2. ATP Apoyo a  Estandares de calidad Nariño
3. Apoyo Visita BBB INS - Virologia Presencial
4. AT Estandares de calidad Cauca: pendiente firmas del departamento 
5. Apoyo Visita BBB Shaio . Presencial
6 . Apoyo Visita BBB Gencell Pharma . Presencial 
GPR 4  ATP 
1. Cundinamarca . Reducción barreras de acceso atención integral de la enfermedad de Chagas
2. Boyacá. Entrnamiento operativo proyecto evaluación diagnóstica  delas pruebas de diagnóstico rápido para Enfermedad de Chagas . 
3. Caqueta LSP . Estándares 
4. Huila Leishmaniasis visceral  (compartida con Entomología)</t>
  </si>
  <si>
    <t>5005123</t>
  </si>
  <si>
    <t>Realizar asistencias técnicas  virtuales o presenciales  concertadas  en estándares programadas y/o a solicitadas.</t>
  </si>
  <si>
    <t>Informes de  asistencias técnicas  realizadas en estándares</t>
  </si>
  <si>
    <t>Angela Coronado</t>
  </si>
  <si>
    <t xml:space="preserve">Se realizaron 15 actividades en el tema de Estandares: 
de acuardo al enfasis y necesidades de los LSP.
2 visitas de mantenimiento presenciales, 2 visitas de cumplimiento presenciales y 5 virtuales y 6 seguimientos virtuales </t>
  </si>
  <si>
    <t>5005124</t>
  </si>
  <si>
    <t xml:space="preserve">Realizar  seguimiento y/o autorizaciones a la  red de laboratorios colaboradores en el diagnóstico de eventos de interes en saud pública de acuerdo a necesidad. </t>
  </si>
  <si>
    <t>Informes de seguimiento y /o autorizaciones realizados por trimestres a la Red de laboratorios</t>
  </si>
  <si>
    <t xml:space="preserve">Se generaron 2 actas de inicio para viruela simica </t>
  </si>
  <si>
    <t>5005125</t>
  </si>
  <si>
    <t xml:space="preserve">Realizar Informe de implementación de  Estandares  avance semestral e informe final  </t>
  </si>
  <si>
    <t xml:space="preserve"> Informe de avance semestral y final de estandares de calidad.</t>
  </si>
  <si>
    <t>Se termina la versión final del Informe de Estándares de calidad.</t>
  </si>
  <si>
    <t>5005126</t>
  </si>
  <si>
    <t xml:space="preserve">Realizar asisitencias técnicas concertadas en temas relacionados con BBB (Bioseguridad, Biocustodia y Biocontensión)  de acuerdo al alcance del INS </t>
  </si>
  <si>
    <t xml:space="preserve">Informes Asisitencias técnico-Administrativas   en Bioseguridad, Biocontención , Biocustodia (BBB). </t>
  </si>
  <si>
    <t>No se tenía previsto resultados para este trimestre.
Los diferentes grupos apoyarón visitas  en BBB.</t>
  </si>
  <si>
    <t>5006111</t>
  </si>
  <si>
    <t>Realizar acciones administrativas necesarias para compra de reactivos e insumos ,  eliminación de residuos químicos,  supervición de contratos, evaluación a proveedores</t>
  </si>
  <si>
    <t>Soportes de  acciones administrativas trimestrales de acuerdo a solicitudes de  :
Actas de comites primarios del grupo                                     
Plan de necesidades 
Evaluación de proveedores
Supervisión de contratos 
Participación en jornadas de Eliminación  de residuos químicos  (RESPEL).</t>
  </si>
  <si>
    <t xml:space="preserve">Los grupos realizarón  diferentes acciones administrativas 
GMR
1. Ajuste y revsion de contratación por vigencia futura,
2. Revision estudios previos
3.Respel
4. Seguimiento contratros FEI por proyectos de investigación.
GMC
Recepción de insumos y reactivos, supervisión de contratos
GPT
Aplicativo SECOP II diligenciado para los contratos de prestacín de servicio No. 733 y 734
GPR
Plan de compras, PQRS , Respel 
</t>
  </si>
  <si>
    <t>6000111</t>
  </si>
  <si>
    <t>La Dirección de Producción permanentemente efectúa esta actividad haciendo uso de diversas herramientas tales informes, documentos, fichas de proceso y demás, sin evidenciar materialización de algún riesgo en sus procesos. 
Para el cuarto trimestre, este seguimiento se realizó y se reportó en el formato institucional definido para tal fin.</t>
  </si>
  <si>
    <t>6000211</t>
  </si>
  <si>
    <t>DURANTE EL CUARTO TRIMESTRE SE ACTUALIZARON O MODIFICARON 20 DOCUMENTOS, SEGÚN SE EVIDENCIA EN EL LISTADO MAESTRO DE DOCUMENTOS</t>
  </si>
  <si>
    <t>6000212</t>
  </si>
  <si>
    <t>6000213</t>
  </si>
  <si>
    <t>DURANTE EL CUARTO TRIMESTRE SE RECIBIÓ RESPUESTA SOBRE EL AJUSTE A LAS METAS DEL PROYECTO PARA LA VIGENCIA 2022, LAS CUALES SE REFLEJAN EN EL SISTEMA DNP-SPI Y EN LA FICHA EBI
MENSUALMENTE SE HA REALIZADO EL REPORTE DE AVANCES E INDICADORES A TRAVES DEL SISTEMA DNP-SPI</t>
  </si>
  <si>
    <t>6000214</t>
  </si>
  <si>
    <t>DURANTE EL CUARTO TRIMESTRE:
SE RECIBIÓ COPIA DEL INFORME DE AUDITORIA INTERNA SIN HALLAZGOS PARA LA DIRECCIÓN.
SE ATENDIÓ LA VISITA DE AUDITORIA EXTERNA DE SEGUIMIENTO, LOS DIAS 28, 28, 30  DE NOVIEMBRE Y 1 DICIEMBRE.
SE RECIBIÓ COPIA DEL INFORME DE AUDITORIA EXTERNA SIN HALLAZGOS PARA LA DIRECCIÓN.
SE ATENDIERON OPORTUNAMENTE LOS REQUERIMIENTOS DE LA CGN EN EL MARCO DE LA AUDITORIA QUE ADELANTARON AL INS DURANTE EL SEGUNDO SEMESTRE DE 2022</t>
  </si>
  <si>
    <t>6000311</t>
  </si>
  <si>
    <t>De acuerdo con las necesidades, se aportó la información de ajustes al Plan de Acción de la actual vigencia.</t>
  </si>
  <si>
    <t>6000312</t>
  </si>
  <si>
    <t>DE ACUERDO CON LA INSTRUCCION DE LA OAP, EL 20/10/2022 SE ENVIÓ EL REPORTE CORRESPONDIENTE AL TRIMESTRE 3 DE 2022.</t>
  </si>
  <si>
    <t>6000313</t>
  </si>
  <si>
    <t>EL 13/12/2022, DE 9:00 AM A 1:00 PM SE ADELANTÓ LA JORNADA DE PLANEACION 2023, EN LA CUAL LA DIRECCIÓN DE PRODUCCIÓN PARTICIPÓ ACTIVAMENTE</t>
  </si>
  <si>
    <t>6000314</t>
  </si>
  <si>
    <t>DE ACUERDO CON LA INSTRUCCION DE LA OAP, SE ENVIÓ EL REPORTE INICIAL DEL P.A. 2023 DE LA DIRECCION DE PRODUCCION.</t>
  </si>
  <si>
    <t>6000411</t>
  </si>
  <si>
    <t>SE EFECTUARON LOS SEGUIMIENTOS EN EL APLICATIVO A LOS PLANES DE MEJORAMIENTO CON HALLAZGOS ACTIVOS.
SE ELABORÓ CONJUNTAMENTE CON EL AREA FINANCIERA, EL ALMACEN GENERAL Y LA DIRECCIÓN DE PRODUCCIÓN EL PLAN DE MEJORAMIENTO POR HALLAZGO DE LA AUDITORIA DE LA CGN</t>
  </si>
  <si>
    <t>6000412</t>
  </si>
  <si>
    <t xml:space="preserve">«Se evidencia en el Capitulo 7, del Informe Trimestral de Comercialización»
De acuerdo con lo informado por el profesional responsable de este tema en la Dirección de Producción:
PAGINA WEB: En este momento se encuentran realizadas las actualizaciones solicitadas a TICS.
http://www.ins.gov.co/Direcciones/Produccion/Paginas/default.aspx
SUIT: Se realiza actualización de atenciones realizadas en tramites – racionalización. 
https://www.funcionpublica.gov.co/web/suit 
COMERCIALIZACION EN LINEA: Se mantiene actualizada la plataforma con precios vigentes, según nueva resolución 251 de 2022.
https://apps.ins.gov.co/cotizacionesbioterio/frm/seguridad/frmLogin 
PQRS: Se adjunta archivo de Excel exportado de la plataforma de PQR, fueron 16 durante el trimestre, todas fueron cerradas oportunamente.  
https://apps.ins.gov.co/pqr/Seguridad/Login                
</t>
  </si>
  <si>
    <t>6000413</t>
  </si>
  <si>
    <t>Se remitió la información pertinente en su oportunidad, para entregar la información en la Audiencia de Rendición de Cuentas.</t>
  </si>
  <si>
    <t>6000414</t>
  </si>
  <si>
    <t>Se remitió la información pertinente en su oportunidad, con los aportes para el Informe al Congreso.</t>
  </si>
  <si>
    <t>6001111</t>
  </si>
  <si>
    <t>Proceso de producción de antivenenos para obtención de producto purificado</t>
  </si>
  <si>
    <t xml:space="preserve">Memorando y demas documentos  del  Proceso de producción de antivenenos para obtención de producto purificado y demas documentos </t>
  </si>
  <si>
    <t>Coordinadora Grupo de Producción y Desarrollo Tecnológico</t>
  </si>
  <si>
    <t>6001112</t>
  </si>
  <si>
    <t>Fabricación de 28000 viales de antiveneno (4 lotes)</t>
  </si>
  <si>
    <t>Memorando de terminacion de Fabricación de cada uno de los 4 lotes de viales de antiveneno</t>
  </si>
  <si>
    <t>Para el último trimestre se realizó el ajuste de la meta a 47500 viales, correspondiente éste incremento al 12.63% del porcentaje de la actividad, esto previendo las solicitudes de antivenenos de los países hermanos que no disponen de antivenenos y los tiempos que tarda el trámite normativo y regulatorio para la liberación previo a la comercialización. Así las cosas, y una vez se contó con las intervenciones metrológicas vigentes de los equipos involucrados, se realizó el envase de los lotes 22SAP04 (9935 viales) y 22SAP05 (9989 viales) de Suero Antiofídico Polivalente, logrando en el mes de diciembre el envase de 19924 viales, para un total de 50525 viales de antivenenos en la vigencia 2022. Como soporte se adjunta la orden de fabricación y la página 17 del protocolo donde se registra la conciliación de viales envasados, para cada uno de los lotes (Anexo 1 y 2). Estos lotes de producto continuarán con las etapas correspondientes para culminar con el acondicionamiento como producto terminado y posterior entrega al almacén del INS.</t>
  </si>
  <si>
    <t>6001113</t>
  </si>
  <si>
    <t>Actualizar, revisar y mantener la información documentada interna y externa relacionada con los procesos productivos.</t>
  </si>
  <si>
    <t xml:space="preserve">Documento en excel que evidencie la actualización, revisión y mantenimiento de  la información documentada interna y externa relacionada con los procesos productivos. </t>
  </si>
  <si>
    <t>En este trimestre, puntualmente en el mes de octubre se administraron ante el SIG desde la planta de sueros la revalidación de tres (03) documentos, se inició con el alistamiento de actualización de los protocolos de proceso, con el fin de robustecer aspectos puntuales relacionados con los controles de calidad en proceso, los cuales se proyectan administrar en el primer trimestre de la vigencia 2023. Como soporte se adjunta la base de datos del listado maestro de documentos, bajada de la web el 2023-01-04 (Anexo 3).</t>
  </si>
  <si>
    <t>6001114</t>
  </si>
  <si>
    <t>Actualizar, revisar y mantener la información relacionada con el reporte de movimiento de inventario.</t>
  </si>
  <si>
    <t xml:space="preserve">Documento que evidencie la actualización, revisióny mantenimiento de la información documentada interna y externa relacionada con los procesos productivos. </t>
  </si>
  <si>
    <t>A la fecha, y acorde a concertación durante reunión con el Grupo de Contabilidad, se mantendrá archivo de Excel con los movimientos de inventario correspondientes, el cual se ha remitido de forma oportuna, en atención a la solicitud de este grupo. Como evidencia se adjuntan pantallazos del archivo de Excel que mantiene actualizada la planta con los movimientos correspondientes para octubre, noviembre y diciembre de 2022 (Anexo 4), y la remisión del correo con los movimientos de diciembre (Anexo 5). Se precisa que se mantienen actualizados los Kardex con los movimientos correspondientes.</t>
  </si>
  <si>
    <t>6001115</t>
  </si>
  <si>
    <t xml:space="preserve">Desarrollar las actividades tendientes a mantener la certificación en BPM </t>
  </si>
  <si>
    <t>Documentos con actividades tendientes a renovar la certificación en BPM y mantener el cumplimiento de la misma</t>
  </si>
  <si>
    <t>Se brinda apoyo con la realización de los muestreos establecidos dentro del Programa de Aseguramiento de la Calidad (PAC). De forma permanente se realizaron procesos de aprendizaje institucional a los funcionarios de la planta en diferentes actividades relacionadas con la producción, así como diferentes reuniones con el equipo de trabajo, en pro del cumplimiento de las BPM. Además, de forma rutinaria y activa, se vela por el cumplimiento con lo establecido en la documentación y relacionado con los registros de los diferentes formatos de planta. En el mes de noviembre se realizó la validación del llenado aséptico, donde ninguno de los viales envasados e incubados presentó evidencia de crecimiento microbiológicos, es decir el 0% de los 3374 viales que se sometieron a incubación presentó contaminación. Como soporte se remiten soportes de actividades (Anexo 6) y registro de socialización como muestra de algunas de las reuniones con el equipo de trabajo, la orden de fabricación del medio de cultivo, la última hoja del protocolo de envase del llenado aséptico y las lecturas a los 14 días de los viales incubados (Anexos 7).</t>
  </si>
  <si>
    <t>6001121</t>
  </si>
  <si>
    <t>ESTABLECER EL PLAN DE MERCADEO DE BIENES Y SERVICIOS DE LA DP</t>
  </si>
  <si>
    <t>Plan de mercadeo formulado para el 2021</t>
  </si>
  <si>
    <t>Profesional Comercialización Dirección de Producción - DIRECTOR PRODUCCION</t>
  </si>
  <si>
    <t xml:space="preserve">Se tiene establecido el plan de mercadeo de la Dirección de produción
COMERCIALIZACION EN LINEA: Se mantiene actualizada la plataforma con precios vigentes, según nueva resolución 251 de 2022.
https://apps.ins.gov.co/cotizacionesbioterio/frm/seguridad/frmLogin 
</t>
  </si>
  <si>
    <t>6001122</t>
  </si>
  <si>
    <t>SEGUIMIENTO A CLIENTES DE LOS BIENES Y SERVICIOS OFERTADOS POR LA DIRECCIÓN DE PRODUCCIÓN</t>
  </si>
  <si>
    <t xml:space="preserve">Tablas de seguimiento a clientes de los bienes y servicios </t>
  </si>
  <si>
    <t>Profesional Comercialización Dirección de Producción</t>
  </si>
  <si>
    <t>Durante el cuarto trimestre de 2022 fueron atendidos 273 clientes para venta de Antivenenos.</t>
  </si>
  <si>
    <t>6001123</t>
  </si>
  <si>
    <t>ANÁLISIS DE VENTAS DE LOS BIENES Y SERVICIOS OFERTADOS POR LA DIRECCIÓN DE PRODUCCIÓN</t>
  </si>
  <si>
    <t>Tablas de análisis de ventas de los bienes y servicios ofertados por la dirección de producción.</t>
  </si>
  <si>
    <t>En total se vendió 9.239 viales entre Suero Antiofídico y Antiveneno Anticoral Polivalente.</t>
  </si>
  <si>
    <t>6001124</t>
  </si>
  <si>
    <t xml:space="preserve">SEGUIMIENTO Y CONCILIACION MENSUAL DE LAS EXISTENCIAS DE ANTIVENENOS EN ALMACEN </t>
  </si>
  <si>
    <t>Tabla de conciliacion mensual de las existencias de antivenenos en el almacen</t>
  </si>
  <si>
    <t>Se realiza conciliación mensual de inventario disponible</t>
  </si>
  <si>
    <t>6001125</t>
  </si>
  <si>
    <t>MARKETING DE LOS BIENES Y SERVICIOS OFERTADOS POR LA DIRECCIÓN DE PRODUCCIÓN</t>
  </si>
  <si>
    <t>Cuadros de Marketing de los bienes y servicios ofertados por la Dirección de Producción</t>
  </si>
  <si>
    <t xml:space="preserve">Hemos participado en asistencias técnicas con apoyo del Ministerio de Salud y los departamentos con la finalidad de darles a conocer el uso y aplicación de los antivenenos del INS, la disponibilidad de los mismos y como adquirirlos.
Durante el trimestre participamos en reunión virtual con el departamento del Tolima.  
</t>
  </si>
  <si>
    <t>6001126</t>
  </si>
  <si>
    <t>ACTUALIZACIÓN Y SEGUIMIENTO DE LAS PLATAFORMAS DE SERVICIO AL CIUDADANO EN LO REFERENTE A LOS BIENES Y SERVICIOS OFERTADOS POR LA DIRECCIÓN DE PRODUCCIÓN</t>
  </si>
  <si>
    <t>Informe del seguimiento de las plataformas de servicio al ciudadano en lo referente a los bienes y servicios ofertados por la Dirección de Producción</t>
  </si>
  <si>
    <t xml:space="preserve">PAGINA WEB: En este momento se encuentran realizadas las actualizaciones solicitadas a TICS.
http://www.ins.gov.co/Direcciones/Produccion/Paginas/default.aspx
SUIT: Se realiza actualización de atenciones realizadas en tramites – racionalización. 
https://www.funcionpublica.gov.co/web/suit
PQRSD. Se cierra el trimestre con las respuesta al dia en la plataforma de respuestas.
</t>
  </si>
  <si>
    <t>6001211</t>
  </si>
  <si>
    <t>Facilitar el desarrollo de protocolos en investigación, diagnóstico y control de calidad con biomodelos desarrollados en las instalaciones del Bioterio de Barrera y ABSL-2</t>
  </si>
  <si>
    <t xml:space="preserve">Número de protocolos desarrollados en el Bioterio por mes </t>
  </si>
  <si>
    <t>Coordinador Grupo de Animales de Laboratorio</t>
  </si>
  <si>
    <t xml:space="preserve">En el cuarto  trimestre del 2022 se cumplió con el desarrollo de las actividades propuestas en el plan de trabajo y se posibilitó la realización de 32 protocolos. </t>
  </si>
  <si>
    <t>6001212</t>
  </si>
  <si>
    <t xml:space="preserve">Proveer el servicio de alojamiento para animales de laboratorio </t>
  </si>
  <si>
    <t xml:space="preserve">Número de días de servicio de alojamiento proporcionados por mes </t>
  </si>
  <si>
    <t>El trabajo desarrollado por el equipo del GAL, en el trimestre, prestó servicios que incluyeron el uso de 1162 días de salas de alojamiento</t>
  </si>
  <si>
    <t>6001213</t>
  </si>
  <si>
    <t xml:space="preserve">Realizar procedimientos bajo atención médico veterinaria </t>
  </si>
  <si>
    <t xml:space="preserve">Número de procedimientos atendidos por mes </t>
  </si>
  <si>
    <t>El trabajo desarrollado por el equipo del GAL, en el trimestre, prestó servicios que incluyeron 11 de procedimientos bajo atención veterinaria .</t>
  </si>
  <si>
    <t>6001214</t>
  </si>
  <si>
    <t>Suministrar roedores de laboratorio</t>
  </si>
  <si>
    <t xml:space="preserve">Número de roedores suministrados por mes </t>
  </si>
  <si>
    <t xml:space="preserve">En el cuarto  trimestre del 2022 se cumplió con el desarrollo de las actividades propuestas en el plan de trabajo. Se suministraron 2681  animales de experimentación, 270 ml de sangre desfibrinada, y se posibilitó la realización de 32 protocolos. El trabajo desarrollado por el equipo del GAL, en el trimestre, prestó servicios que incluyeron el uso de 1162 días de salas de alojamiento y 11 de procedimientos bajo atención veterinaria . Las condiciones macroambientales se mantuvieron dentro de los rangos estipulados para la operación del Laboratorio. La planta física preservó su operación eficiente a través de los diferentes sistemas, equipos y componentes que permitieron a través de las rutinas de seguimiento técnico diario, el mantenimiento asegurado e ininterrumpido de las condiciones requeridas por los animales en su alojamiento y el desarrollo de protocolos de investigación, diagnóstico y control de calidad. </t>
  </si>
  <si>
    <t>6001215</t>
  </si>
  <si>
    <t xml:space="preserve">Entregar hemoderivados </t>
  </si>
  <si>
    <t xml:space="preserve">Mililitros de sangre entregada por mes </t>
  </si>
  <si>
    <t>270 ml de sangre desfibrinada</t>
  </si>
  <si>
    <t>6001216</t>
  </si>
  <si>
    <t>Ejecutar actividades de cuidado, manejo y monitoreo sanitario de roedores de producción</t>
  </si>
  <si>
    <t>Registro de actividades de mantenimiento de micro y macroambiente, registro de necropsias cuando fuere el caso</t>
  </si>
  <si>
    <t xml:space="preserve">Se asegura el mantenimiento de condiciones de bienestar de los animales producidos y alojados en el Bioterio mediante el cumplimiento del 100% de las actividades relacionadas en el POE-R04.6030-002 Atención veterinaria para el Bioterio de Barrera - ABSL-2/BSL-2 en la zona ABSL-2.  
Evidencia:  FOR-R04.6032-020 Hoja de trabajo con animales.  FOR-A01.0000-004 Limpieza y desinfección de áreas y superficies de los laboratorios del INS. FOR-R04.6032-034 Seguimiento a Encierros Primarios. FOR-R04.6030,009 Seguimiento a ingreso de material limpio zona de barrera. FOR-A04.0000.002 Registro de uso cronologico. </t>
  </si>
  <si>
    <t>6001217</t>
  </si>
  <si>
    <t>Gestionar actividades de capacitación para miembros Grupo Animales de Laboratorio</t>
  </si>
  <si>
    <t>Soporte de actividades, registro de participación o certificados</t>
  </si>
  <si>
    <t>Certificado de asistencia a la capacitación de seguimiento en la  validez de resultados.
Curso teórico práctico dirigido a técnicos de animales de laboratorio  y sexto seminario-taller de la red Colombiana de CICUALES que se realizo en la universidad de los andes el 1 y el 2 de diciembre.En la que asistierón  8 funcionarios.Capacitación de riesgo quimico 
Evidencia:FOR-A01.0000.006 Registro de asistencia y certificado de curso.</t>
  </si>
  <si>
    <t>6001218</t>
  </si>
  <si>
    <t>Desarrollar actividades de socialización del Grupo Animales de Laboratorio</t>
  </si>
  <si>
    <t>Soporte de actividades, registro de participación o evidencia de publicación</t>
  </si>
  <si>
    <t>Socialización de laboratorios BSL-3 Capacitación de Como mandar una solicitud al CICUAL y no morir en el intento y reunión para discutir cambios en el bioterio.
Evidencia:FOR-A01.0000.006 Registro de asistencia</t>
  </si>
  <si>
    <t>6001219</t>
  </si>
  <si>
    <t>Realizar actividades tendientes a mantener condiciones de planta física y controles de ingeniería en Zona Técnica del Bioterio de Barrera y ABSL-2</t>
  </si>
  <si>
    <t>Informe de condiciones ambientales y funcionamiento de equipos</t>
  </si>
  <si>
    <t xml:space="preserve">Las tendencias demuestran que el sistema cumple con las especificaciones requeridas, manteniéndose dentro de los rangos establecidos, a pesar de que se presentaron contingencias. Aunque se pueden encontrar  variaciones que según la tipología de la variable de control presenta distorsión en su medición y puede ser atribuida, entre otras a pérdida de comunicación entre los sensores y el software de registro. Se presento un daño en el empaque que sella una de las puertas de la maquina lavadora de racks dejandola fuera de uso, apesar de  ello se logro cumplir con los objetivos planteados para el 2022.
Evidencia: Recorte informe piso técnico
</t>
  </si>
  <si>
    <t>6001221</t>
  </si>
  <si>
    <t xml:space="preserve">Producir plasma hiperinmune </t>
  </si>
  <si>
    <t>Tabla que evidencia la producción del plasma hiperinmune</t>
  </si>
  <si>
    <t>Se produjeron 28 bolsas de plasma hiperinmune botrópico-crotálico, para un volumen total de 116,5 L entregados a la planta de sueros.</t>
  </si>
  <si>
    <t>6001222</t>
  </si>
  <si>
    <t>Producir otros hemoderivados</t>
  </si>
  <si>
    <t xml:space="preserve">Tabla que evidencia la producción de otros hemoderivados </t>
  </si>
  <si>
    <t>Durante el trimestre se produjeron 4,3 litros de sangre desfibrinada, para los laboratorios de Medios de cultivo (2,6 L, Microbiología 1,5 L y Entomología DISP 0,2 L)</t>
  </si>
  <si>
    <t>6001223</t>
  </si>
  <si>
    <t>Ejecutar actividades de cuidados, manejo  y  plan sanitario de équidos</t>
  </si>
  <si>
    <t>Historia clinica de equinos (FOR-R04-6014-004)</t>
  </si>
  <si>
    <t>Se realizaron las siguientes actividades:
- Toma de muestras para hematología, bioquímica sanguínea, coprológico y serologías para Bucella y Leptospira 16 de noviembre
- Pesaje 16 de noviembre
- Chequeo clínico el 22 de noviembre
- Desparasitación el 26  noviembre con paomato de pirantel 6,6mg/Kg PO DU
- VAcunación contra tétanos e influenza el 12 de diciembre</t>
  </si>
  <si>
    <t>6001224</t>
  </si>
  <si>
    <t>Ejecutar actividades de cuidados, manejo  y  plan sanitario de especies menores</t>
  </si>
  <si>
    <t>Ficha Sanitaria de especies Menores (FOR-R04-6014-035)</t>
  </si>
  <si>
    <t>Se realizaron las siguientes actividades:
- Chequeo clínico 21 de noviembre
- Pesaje 21 de noviembre</t>
  </si>
  <si>
    <t>6001225</t>
  </si>
  <si>
    <t>Gestionar la obtención de animales ponzoñosos para fortalecer la colección viva del INS y  mantenimiento y gestión de la colección preservada</t>
  </si>
  <si>
    <t xml:space="preserve">Documento que evidencie  la obtención de animales ponzoñosos </t>
  </si>
  <si>
    <t>Ingresaron 193 animales venenosos a la colección viva:
- Serpientes  15: 11 Bothriechis schlegeli nacidas en cautiverio, 1 Micrurus helleri, 1 M. duemrilii, 1 M. dissoleucus y 1 M. medemi
- Escorpiones 176:   87 Tityus pachiurus, 85  Centruroides edwardsii, 3 Ananteris sp y 1 Microtytius sp
- Arañas 2:  1 Loxosceles sp y 1 Phoneutria depilata
Se realizó una salida de campo al municipio de Tena Cundinamarca para la colecta y transporte de escorpiones 
- Aplicación de protocolos de lavado y disposición en alcohol al 70% de 54 ejemplares de serpientes provenientes de la colección viva de animales venenosos del INS.</t>
  </si>
  <si>
    <t>6001226</t>
  </si>
  <si>
    <t>Ejecutar actividades de cuidados, manejo  y desarrollo del plan sanitario de serpientes</t>
  </si>
  <si>
    <t>Documento del registro de inspeccion e inventario diario (FOR-R04-6014-009)</t>
  </si>
  <si>
    <t>Se realizaron las siguientes actividades:
- Inspección diaria a todas las serpientes
- Alimentación de vipéridos: octubre 12, noviembre 9, diciembre 14.
- Alimentación de elápidos: joctubre 10 y 20, noviembre 3, 16 y 28, dicimebre 14 y 26
- Toma de muestras para coprológico durante el mes de julio.
- Alimentación de arácnidos durante octubre, noviembre y diciembre
- Cambio general de sustratos de serpientes: octubre 28, noviemrbe 24, diciembre 28.
- Tallaje y revisión clínica: noviembre 01
- Pesaje 28 de octubre.</t>
  </si>
  <si>
    <t>6001227</t>
  </si>
  <si>
    <t xml:space="preserve">Obtener venenos. Fortalecer banco venenos: liofilización y actividades asociadas. </t>
  </si>
  <si>
    <t>Tabla que evidencie la obtención de venenos</t>
  </si>
  <si>
    <t xml:space="preserve">Se obtuvieron 119,845  mL de veneno, de los cuales 112,951 mL fueron de vipéridos, 2,419 mL fueron de elápidos y 4,475 fueron de escorpiones
Se realizaron las siguientes pruebas biológicas:
- DL 50 de veneno de Bothriechis schlegeli 218033A090P, 218033A098P
- DL 50 de veneno de Porthidium lansbergi 218043A080P
- DL 50 de veneno de Lachesis acrochorda 222073A113P
- Se liofilizaron los siguientes venenos
2022-11-24 Bothrops atrox, Villavicencio, Meta (adulto)
2022-12-27 Bothrops atrox, Villavicencio, Meta (Adulto)
2022-12-28 Bothrops atrox, Villavicencio, Meta (Neonato)
</t>
  </si>
  <si>
    <t>6001228</t>
  </si>
  <si>
    <t>Actividades asociadas a proyectos de investigación</t>
  </si>
  <si>
    <t>Documentos, informes y demas que demuestren las actividades asociadas a proyectos de investigación</t>
  </si>
  <si>
    <t xml:space="preserve">Se realizaron las siguientes actividades:
- Inicio de ejecución de contrato de estudiante de maestría Miguel Triana, para el desarrollo de  técnicas bioquímicas para evalauación de venenos y antivenenos en el marco del proyecto de investigación "Caracterización bioquímica y biológica del veneno de las corales colombianas Micrurus medemi, M. sangilensis y M. lemniscatus y su neutralización con el Antiveneno Anticoral Polivante producido por el Instituto Nacional de Salud (INS) - Código 210477758348" 
- Inicio de ejecución de contrato de adquisición de reactivos para el desarrollo de de  técnicas de transcriptómica en el marco del proyecto de investigación "Caracterización bioquímica y biológica del veneno de las corales colombianas Micrurus medemi, M. sangilensis y M. lemniscatus y su neutralización con el Antiveneno Anticoral Polivante producido por el Instituto Nacional de Salud (INS) - Código 210477758348"
</t>
  </si>
  <si>
    <t>6001229</t>
  </si>
  <si>
    <t>Construir documentos técnicos y realizar  capacitaciones sobre animales venenosos y los antivenenos del INS</t>
  </si>
  <si>
    <t>Registro de asistencia (FOR-A01-0000-006)</t>
  </si>
  <si>
    <t>Se capacitaron 607 personas, con el desarrollo de 13 charlas</t>
  </si>
  <si>
    <t>60012210</t>
  </si>
  <si>
    <t xml:space="preserve">Atender todas las actividades relacionadas  con el componente normativo del quehacer con animales ponzoñosos </t>
  </si>
  <si>
    <t xml:space="preserve">Documentos para atender todas las actividades relacionadas  con el componente normativo del quehacer con animales ponzoñosos </t>
  </si>
  <si>
    <t>6001231</t>
  </si>
  <si>
    <t>Producir Medios de Cultivo y soluciones.</t>
  </si>
  <si>
    <t>Formatos Producción semanal de Medios de Cultivo y soluciones.</t>
  </si>
  <si>
    <t>1) Programación y producción de medios de cultivo de acuerdo a solicitudes de pedidos durante las semana:
* 03 a 07 octubre:  33 lotes
* 10 a 14 octubre:  24 lotes
* 18 a 21 octubre:  41 lotes
* 24 a 28 octubre:  63 lotes
* 31 octubre a 04 noviembre:  26 lotes
* 08 a 11 noviembre:  64 lotes
* 15 a 18 noviembre: 39 lotes
* 21 a 25 noviembre: 32 lotes
* 26 noviembre a 02 diciembre: 66 lotes
* 12 a 16 diciembre: 3 lotes
* 19 a 23 diciembre: 35 lotes
* 26 a 30 diciembre: 26 lotes
2) Generación de formatos de producto terminado de cada uno de los lotes programados y producidos, para trazabilidad de la fabricación.
3) Ejecución de etapas productivas, previas y posteriores con sus respectivos registros en formatos de producción y uso de equipos.
4) Resultados de pruebas de ausencia de microorganismos, promoción y crecimiento, condiciones físicas de medios de cultivo conforme a específicaciones establecidas remitidos por el Grupo de Aseguramiento de la calidad.</t>
  </si>
  <si>
    <t>6001232</t>
  </si>
  <si>
    <t>Mantener actualizado inventario y semaforización para el control de insumos y materias primas necesarias para el proceso productivo.</t>
  </si>
  <si>
    <t>Formato Soporte de Actividades indicando actualización de bases de datos de inventario,  y semaforización.</t>
  </si>
  <si>
    <t>1) Actualización semanal de consumo e ingreso de materias primas en la base de datos "Materias Primas Medios de Cultivo 2022"  e "Insumos Medios de Cultivo 2022" de acuerdo a lo consignado en el Formato de Producto Terminado  (medios de cultivo) FOR-R04.6013-006 elaborados semanalmente:
* Primera octubre (05 a 08):  33 lotes
* Segunda octubre (10 a 14): 24  lotes
* Tercera octubre (18 a 21): 41 lotes
* Cuarta octubre (24 a 28): 63 lotes
* Quinta octubre (31 oct a 04 nov): 26 lotes
* Primera noviembre (08 a 11): 64 lotes
* Segunda noviembre (15 a 18): 39 lotes
* Tercera noviembre (21 a 25): 32 lotes
* Cuarta noviembre (26 nov a 02 dic):  66 lotes
* Segunda diciembre (12 a 16): 3 lotes
* Tercera diciembre (19 a 23): 35 lotes
* Cuarta diciembre (26 a 30): 26 lotes
En la vigencia Actualmente desde el área de Contabilidad - Financiera se está ingresando la información de las materias primas e insumos de las ordenes de producción del año 2022.
2) Actualización base de datos  Reactivos para semaforización 2022-10-02, 2022-11-02 y  2022-12-02. revisión fechas de vencimiento de materias primas e identificación con rótulos de color rojo, amarillo y verde.</t>
  </si>
  <si>
    <t>6001233</t>
  </si>
  <si>
    <t>Realizar actividades para definir el rango de rendimiento en la producción de Medios de Cultivo y Soluciones.</t>
  </si>
  <si>
    <t>Soportes de Actividades.</t>
  </si>
  <si>
    <t>1) 2022/12/24 Se realiza consolidado de datos recolectados durante los primeros trimestes de cada lote producido para realizar anáilisis de información y determinar pérdidas teniendo en cuenta las características específicas de acuerdo a envase, método de esterilización, tamaño de lote, etc.  Se determina el volumen de pérdida real vs la programada para los medios de cultivos envasados en caja petri.</t>
  </si>
  <si>
    <t>6001234</t>
  </si>
  <si>
    <t>Realizar actividades tendientes al cumplimiento de aspectos técnicos de  los requerimientos normativos para la solicitud de la certificación técnico sanitaria.</t>
  </si>
  <si>
    <t>Formato Soporte de Actividades.</t>
  </si>
  <si>
    <t>Reporte Semestral
2022-06-08.  Revisión Tablero eléctrico Medios de cultivo para instalación de nuevo equipo.
2022-06-20.  Capacitación programación planeación de producción MDC.
2022-06-21.  Capacitación Hidratación Ebullición.
2022-06-21 .  Capacitación Pesaje y alistamiento de material.
2022-07-14.  Capacitación gestión Integral de Residuos.
2022-07-29.  Capacitación general sobre Salud  Ambiental.
2022-07-26.  Capacitación sobre limpieza y desinfección de Áreas.
2022-08-08.  AZ Identificaciíon de Manuales de Equipos de Laboratorio.
2022-08-08.  Revisión actividades de obra - Medios de cultivo.
2022-08-25.   Revisión Fichas de Seguridad de los reactivos.
2022-08-25.  Inspección GAC.
2022-10-07.  Apoyo asistencial Laboratorio Medios de Cultivo.
2022-12-05.  Personal y actividades.
2022-12-30.  Capacitación Persona nuevo.</t>
  </si>
  <si>
    <t>6001241</t>
  </si>
  <si>
    <t>Determinar las necesidades de equipos prioritarios para la Direccion de Producción</t>
  </si>
  <si>
    <t>Documento, formato, informe o demas, que de cuenta de las actividades desarrolladas en torno a la tarea</t>
  </si>
  <si>
    <t>Director Técnico de Producción</t>
  </si>
  <si>
    <t>6001242</t>
  </si>
  <si>
    <t>Adelantar las actividades necesarias para garantizar la realización de los procesos contractuales requeridos</t>
  </si>
  <si>
    <t>6002111</t>
  </si>
  <si>
    <t>Seguimiento y medición de análisis de control de calidad</t>
  </si>
  <si>
    <t>Informe de seguimiento y medición de analisis de control de calidad</t>
  </si>
  <si>
    <t>Coordinadora Grupo de Aseguramiento de la Calidad</t>
  </si>
  <si>
    <t xml:space="preserve">En los meses de octubre, noviembre y diciembre se recibieron 571 muestras provenientes de las diferentes Áreas y Grupos del Proceso de Producción, procesando el 100% de las muestras. Se han elaborado informes mensuales de seguimiento y medición de análisis de control de calidad. </t>
  </si>
  <si>
    <t>6002112</t>
  </si>
  <si>
    <t>Plan maestro de validaciones</t>
  </si>
  <si>
    <t>Informe Inspecciones BPM FOR-R04-6021-102</t>
  </si>
  <si>
    <t>Para este trimestre:
Se ha avanzado en la estandarización de la absorbancia de los inóculos de los microorganismos utilizados en control de calidad
Se generó informe de la estandarización para la detección de trazas de desinfectantes y detergentes
Se realizó la validación anual del llenado aséptico</t>
  </si>
  <si>
    <t>6002113</t>
  </si>
  <si>
    <t>Auditorías a proveedores</t>
  </si>
  <si>
    <t>Lista de chequeo Auditoria a proveedores externos FOR-R04.6020-087</t>
  </si>
  <si>
    <t>Se realizó auditoria a la firma Quimitrónica. Se cuenta con informe final.</t>
  </si>
  <si>
    <t>6002114</t>
  </si>
  <si>
    <t>Plan de inspección a las áreas</t>
  </si>
  <si>
    <t>Informe de inspeccion a otras areas FOR-R04-6021-020</t>
  </si>
  <si>
    <t xml:space="preserve">Para el mes de diciembre se realizó la inspección en el área de Almacen y despacho </t>
  </si>
  <si>
    <t>6002115</t>
  </si>
  <si>
    <t>Programa de control ambiental</t>
  </si>
  <si>
    <t>Documento, formato, informe o demas, que de cuenta de las actividades desarrolladas</t>
  </si>
  <si>
    <t xml:space="preserve">En los meses de octubre, noviembre y diciembre se han realizado 75 monitoreos microbiológicos ambientales a las diferentes áreas de producción de: medios de cultivo, planta de sueros hiperinmunes, bioterio así como en las áreas y equipos de control de calidad, información reportada en los informes de seguimiento y medición de análisis de control de calidad.  </t>
  </si>
  <si>
    <t>6002116</t>
  </si>
  <si>
    <t>Plan de capacitación</t>
  </si>
  <si>
    <t>Listas de asistencia a las capacitaciones programadas</t>
  </si>
  <si>
    <t>Para este trimestre se realizaron las siguientes capacitaciones: 
-Capacitación a funcionarios de Aseguramiento de la calidad en el manejo del osmómetro
-Capacitación a funcionarios de Aseguramiento de la calidad en el manejo en el equipo muestreador de aire para monitoreos ambientales
-Socialización del INT-R04.6020-002 y FOR-R04.6020-005 para los funcionarios que participaron en el simulacro de recogida de producto del mercado
-Capacitación del uso de la grafadora para funcionarios de la planta de sueros hiperinmunes
-Capacitación sobre llenado aséptico para los funcionarios de la planta de sueros hiperinmunes</t>
  </si>
  <si>
    <t>6002117</t>
  </si>
  <si>
    <t>Seguimiento a la gestión metrológica DP</t>
  </si>
  <si>
    <t>Informe de seguimiento metrológico</t>
  </si>
  <si>
    <t>6002118</t>
  </si>
  <si>
    <t>Programa de estabilidades</t>
  </si>
  <si>
    <t>Informe de resultados de estudios de estabilidad FOR-R04,6021-093</t>
  </si>
  <si>
    <t>Se realizaron pruebas de estabilidad del lote  almacenado entre 2-8°C para el mes 48
-Se realizaron pruebas de estabilidad del lote 19AMP02 almacenado entre 2-8°C para el mes 36
-Se realizaron pruebas de estabilidad del lote 20AMP01 almacenado entre 2-8°C para el mes 24
-Se realizaron pruebas de estabilidad del lote 21AMP01 almacenado entre 2-8°C para el mes 12
-Se realizaron pruebas de estabilidad del lote 19SAP02 almacenado entre 2-8°C para el mes 39
Para cada uno se emitió el informe de resultados respectivo</t>
  </si>
  <si>
    <t>6002119</t>
  </si>
  <si>
    <t>Actividades de asuntos regulatorios</t>
  </si>
  <si>
    <t>Se realizó reporte online de farmacovigilancia a INVIMA. Se adjunta soporte
Se realizó simulacro de recogida de producto del mercado y se elaboró el respectivo informe
Se realizó análisis de posible RAM y se envió retroalimentación a la institución que reportó</t>
  </si>
  <si>
    <t>6002121</t>
  </si>
  <si>
    <t>Disponer los recursos necesarios para las auditorias de calidad que se adelanten en la institución</t>
  </si>
  <si>
    <t>Programación de recursos en Plan de Compras y Entrega de Alineación Presupuestal a Control Interno</t>
  </si>
  <si>
    <t>6002131</t>
  </si>
  <si>
    <t>Adelantar las actividades presupuestales necesarias para garantizar un adecuado control del presupuesto y una adecuada ejecución de los recursos asignados a la Dirección de Producción</t>
  </si>
  <si>
    <t>Profesional Especializado Despacho Dirección de Producción</t>
  </si>
  <si>
    <t>Dentro de las actividades de apoyo logístico se adelantaron diversas tareas así:
1. Adelantar las actividades presupuestales necesarias para garantizar un adecuado control del presupuesto y una adecuada ejecución de los recursos asignados a la Dirección de Producción
 Se solicitaron CDP para garantizar los recursos de los diversos procesos contractuales y/o necesidades de la Dirección.
 Se tramitaron ADICIONES y LIBERACIONES de CDP, de acuerdo con las necesidades y dinámicas contractuales observadas
 Se efectuaron las conciliaciones de Ejecución Presupuestal, de CDP y de Compromisos, correspondientes a los meses de OCTUBRE, NOVIEMBRE y DICIEMBRE.
 De acuerdo con la gestión de contratos transversales se informó la alineación presupuestal necesaria para los estudios previos y demás actividades precontractuales.
 Se elaboró el informe del PLAN DE COMPRAS, publicando una version definitiva para cada mes.</t>
  </si>
  <si>
    <t>6002132</t>
  </si>
  <si>
    <t>Realizar las gestiones requeridas para la adecuada Planeación, Actualización y Seguimiento de los resultados del proyecto de inversión y las actividades definidas por la Dirección de Producción en el marco de sus funciones misionales</t>
  </si>
  <si>
    <t>2. Realizar las gestiones requeridas para la adecuada Planeación, Actualización y Seguimiento de los resultados del proyecto de inversión y las actividades definidas por la Dirección de Producción en el marco de sus funciones misionales
 Mensualmente se realizó la recolección de indicadores de la Dirección en la matriz propia que se diseñó para tal fin. En dicha matriz se compara el resultado acumulado con la meta anual definida.
 Mensualmente se efectúa la conciliación de los compromisos de pago y junto con el resultado obtenido en Matriz de Indicadores se realiza el Reporte DNP-SPI.
 En lo referente a los indicadores de gestión, la Dirección cuenta con dos indicadores (Gestión - Cumplimiento Plan Aseguramiento de Calidad). Durante este trimestre se ha efectuado la recolección mensual de resultados para consolidar el calculo trimestral.
 Se actualizó el Plan Anual de Adquisiciones - PAA; de igual manera, se tramitaron las modificaciones pertinentes de acuerdo con la evolución de las necesidades contractuales de la dirección. 
 Se estructuró y reportó con la debida oportunidad el Plan Operativo Anual 2022, de la Dirección correspondiente al tercer trimestre de 2022.
 Se llevaron a cabo las actividades necesarias para la aprobación de las Vigencias Futuras para el periodo 2022 - 2023; siendo estas aprobadas el 24 de noviembre de 2022, mediante la comunicación 2-2022-054793 de Minhacienda.
 Se calcularon y diligenciaron los formatos pertinentes para la distribucion de los recursos asignados para la vigencia 2023, con un monto de  $10.522 millones.</t>
  </si>
  <si>
    <t>6002133</t>
  </si>
  <si>
    <t>Realizar actividades requeridas para los trámites administrativos requeridos para la adquisición y/o pago de los bienes y servicios definidos para el cumplimiento de las actividades de la Dirección de Producción</t>
  </si>
  <si>
    <t>3. Realizar actividades requeridas para los trámites administrativos requeridos para la adquisición y/o pago de los bienes y servicios definidos para el cumplimiento de las actividades de la Dirección de Producción
 Lo supervisores de contrato diligenciaron los documentos del informe SIRECI. El despacho d eproduccion diligenció el correspondiente al mes de diciembre de 2022. 
 De acuerdo con lo estipulado en el PAA se adelantaron los estudios previos, cotizaciones, solcitudes de CDP y demas documentos necesarios para adelantar los diversos procesos contractuales, programados para el trimestre.
4. Atender las demás actividades administrativas de la Dirección de Producción.
Se adelantaron lo tramites pertinentes para la entrega de 60 viales de anetiveneno a la RELAPA a traves de PANAFTOSA.
Se atendieron requerimientos de la OA de Control Interno
Se tramitaron 8 comisiones de servico, las cuales a la fecha, ya fueron legalizadas.
Se adelantaron tramites de apoyo a la supervision del contrato INS-SASI-255-2022, asi como, el reporte del respectivo tramite de Incumplimiento Contractual</t>
  </si>
  <si>
    <t>7000111</t>
  </si>
  <si>
    <t>Se realiza seguimiento y ajuste de riesgos de gestión y corrupción</t>
  </si>
  <si>
    <t>7000211</t>
  </si>
  <si>
    <t>Se realiza la revisión de documnetación SIG.</t>
  </si>
  <si>
    <t>7000212</t>
  </si>
  <si>
    <t>Para este trimestre no estaba programado</t>
  </si>
  <si>
    <t>7000213</t>
  </si>
  <si>
    <t>Se realizan seguimientod dentro de la parataforma SPI.</t>
  </si>
  <si>
    <t>7000214</t>
  </si>
  <si>
    <t>Se realizan los procesos reqeridos para atender la auditoria.</t>
  </si>
  <si>
    <t>7000311</t>
  </si>
  <si>
    <t>7000312</t>
  </si>
  <si>
    <t>Se registra seguimiento de plan de acción de acuerdo a los requerimietos de la oficina de planeación.</t>
  </si>
  <si>
    <t>7000313</t>
  </si>
  <si>
    <t>Se participo en la jornada de los lineamientos para la formulación del PA 2023.</t>
  </si>
  <si>
    <t>7000314</t>
  </si>
  <si>
    <t>Se inicia la formulación del plan de acción 2023.</t>
  </si>
  <si>
    <t>7000411</t>
  </si>
  <si>
    <t>Se mantiene actualizada la plataforma SIGEM</t>
  </si>
  <si>
    <t>7000412</t>
  </si>
  <si>
    <t>Se mantiene actulizada la paguina web.</t>
  </si>
  <si>
    <t>7000413</t>
  </si>
  <si>
    <t>7000414</t>
  </si>
  <si>
    <t>7001111</t>
  </si>
  <si>
    <t xml:space="preserve">	Definir el tema y estructura general del informe anual</t>
  </si>
  <si>
    <t>Soporte de actividades con tema definido</t>
  </si>
  <si>
    <t>Director técnico</t>
  </si>
  <si>
    <t>Actividad entregada en el primer trimestre</t>
  </si>
  <si>
    <t>7001112</t>
  </si>
  <si>
    <t xml:space="preserve">	Definir unas metodologías de análisis</t>
  </si>
  <si>
    <t>Documento con metodologias</t>
  </si>
  <si>
    <t>El documneto se encuentra publicado en la paguina web: https://www.ins.gov.co/Direcciones/ONS/Documentos%20Marco%20de%20implementacin/Metodolog%C3%ADa%20de%20An%C3%A1lisis%20ONS%202022.pdf</t>
  </si>
  <si>
    <t>7001113</t>
  </si>
  <si>
    <t xml:space="preserve">	Escribir los capítulos y aprobar versiones finales </t>
  </si>
  <si>
    <t>Soporte de actividades con avances descritos</t>
  </si>
  <si>
    <t>7001114</t>
  </si>
  <si>
    <t>Disponer el informe en la página web del INS</t>
  </si>
  <si>
    <t>Informe publicado en página web</t>
  </si>
  <si>
    <t xml:space="preserve">Se publicó el Informe 14, Panorama de eventos en salud pública, que corresponde al análisis actualizado de una serie de eventos priorizados en salud pública: mortalidad materna, salud mental, violencia homicida, bajo peso al nacer, obesidad, lesiones de tránsito, efectos adicionales del covid. https://www.ins.gov.co/Direcciones/ONS/Informes/14.%20Panorama%20de%20eventos%20en%20salud%20p%C3%BAblica.pdf. </t>
  </si>
  <si>
    <t>7001115</t>
  </si>
  <si>
    <t>Presentar un informe a las Comisiones Séptimas Conjuntas de Senado y Cámara, antes de finalizar cada legislatura sobre las evaluaciones periódicas que se realizaren</t>
  </si>
  <si>
    <t>Informe presentado a Comisiones del Congreso</t>
  </si>
  <si>
    <t xml:space="preserve">Se remite mediante correo electronico el dia 5 de diciembre el Informe 14  Panorama de eventos en salud pública: 2022https://www.ins.gov.co/Direcciones/ONS/Informes/14.%20Panorama%20de%20eventos%20en%20salud%20p%C3%BAblica.pdf. </t>
  </si>
  <si>
    <t>7001121</t>
  </si>
  <si>
    <t>Escribir y someter artículos científicos a revistas indexadas</t>
  </si>
  <si>
    <t>Artículos sometidos</t>
  </si>
  <si>
    <t>Heliyon
Educational inequalities in heart failure mortality and the cycles of the internal armed
conflict in Colombia: an observational panel study of ecological data, 1999–2017</t>
  </si>
  <si>
    <t>7001122</t>
  </si>
  <si>
    <t>Reportar los productos de gestión de conocimiento a las instancias pertinentes</t>
  </si>
  <si>
    <t>Base de datos con productos de gestión de conocimiento</t>
  </si>
  <si>
    <t>Profesional encargado</t>
  </si>
  <si>
    <t>Las bases de datos se encuentran en las copias de seguridada (backups) de la dirección.</t>
  </si>
  <si>
    <t>7001131</t>
  </si>
  <si>
    <t xml:space="preserve">	Estimar indicadores a escala territorial</t>
  </si>
  <si>
    <t>Las bases de datos se encuentran en los backups de la dirección.</t>
  </si>
  <si>
    <t>7001132</t>
  </si>
  <si>
    <t>Generar herramientas informáticas con los análisis realizados</t>
  </si>
  <si>
    <t>2 Herramientas publicadas</t>
  </si>
  <si>
    <t>Se realiza la publicación del visor de datos del exceso de mortalidad Colombia, en el marco del proyecto de fortalecimiento de los CDC: https://www.ins.gov.co/Direcciones/ONS/exceso-de-mortalidad-colombia</t>
  </si>
  <si>
    <t>7001141</t>
  </si>
  <si>
    <t>Realizar y publicar boletines técnicos</t>
  </si>
  <si>
    <t>Boletines publicados</t>
  </si>
  <si>
    <t>Se publica el Boletín 20: índice de afectación por covid-19 en Colombia: https://www.ins.gov.co/Direcciones/ONS/Boletn%2020/index.html#</t>
  </si>
  <si>
    <t>7001142</t>
  </si>
  <si>
    <t>Realizar y publicar recomendaciones de política (policy brief)</t>
  </si>
  <si>
    <t>Documentos (Police Brief)</t>
  </si>
  <si>
    <t>En el segundo semestre de 2022: Estrategias para acelerar la reducción de la mortalidad materna: Resolver las desigualdades en la atención materna: https://www.ins.gov.co/Direcciones/ONS/publicaciones%20alternas/Policy%20Brief%20mortalidad%20materna.pdf</t>
  </si>
  <si>
    <t>7001143</t>
  </si>
  <si>
    <t xml:space="preserve">	Disponer el informe en la página web del INS</t>
  </si>
  <si>
    <t>Informe técnico anual publicado</t>
  </si>
  <si>
    <t xml:space="preserve">Se publicó el Informe 14, Panorama de eventos en salud pública, que corresponde al análisis actualizado de una serie de eventos priorizados en salud pública: mortalidad materna, salud mental, violencia homicida, bajo peso al nacer, obesidad, lesiones de tránsito, efectos adicionales del covid.
https://www.ins.gov.co/Direcciones/ONS/Informes/14.%20Panorama%20de%20eventos%20en%20salud%20p%C3%BAblica.pdf. </t>
  </si>
  <si>
    <t>7001144</t>
  </si>
  <si>
    <t xml:space="preserve">	Presentar un informe a las Comisiones Séptimas Conjuntas de Senado y Cámara, antes de finalizar cada legislatura sobre las evaluaciones periódicas que se realizaren</t>
  </si>
  <si>
    <t>Informe enviado a la comisión séptima</t>
  </si>
  <si>
    <t>7002111</t>
  </si>
  <si>
    <t>Caracterizar actores de la red y actualizar el mapa de interaccion de actores</t>
  </si>
  <si>
    <t>Grafo de las RCSP</t>
  </si>
  <si>
    <t>Se actualizó y publicó el grafo de interacciones de los actores de las RCSP, disponible en: http://onsredes.ins.gov.co/red-de-actores-2020</t>
  </si>
  <si>
    <t>7002112</t>
  </si>
  <si>
    <t>Realizar el  monitoreo del índice de legitimidad del ONS</t>
  </si>
  <si>
    <t>Se registra para 2022 un indice de legitimidad del 1,04</t>
  </si>
  <si>
    <t>7002113</t>
  </si>
  <si>
    <t>Realizar un informe de gestión de la implementación de las redes de conocimiento</t>
  </si>
  <si>
    <t>Informe Redes</t>
  </si>
  <si>
    <t>Se realiza el informe correspondiente al ultimo trimestre</t>
  </si>
  <si>
    <t>7002121</t>
  </si>
  <si>
    <t>Informe índice legitimidad</t>
  </si>
  <si>
    <t>7002131</t>
  </si>
  <si>
    <t xml:space="preserve">	Generar un plan anual de divulgación de conocimiento del ONS</t>
  </si>
  <si>
    <t>Cronograma</t>
  </si>
  <si>
    <t>Se cumple de acuerdo a lo requerido.</t>
  </si>
  <si>
    <t>7002132</t>
  </si>
  <si>
    <t xml:space="preserve">	Mantener actualizados los documentos publicados en la página web de la entidad, que sean competencia del proceso </t>
  </si>
  <si>
    <t>Pagina web actualizada</t>
  </si>
  <si>
    <t>Cada uno de los productos son publicados de acuerdo a las fecha establecidas.</t>
  </si>
  <si>
    <t>7002133</t>
  </si>
  <si>
    <t xml:space="preserve">	Realizar el monitoreo del indice de citaciones del ONS</t>
  </si>
  <si>
    <t>Indice de montoreo</t>
  </si>
  <si>
    <t>Se realiza el monitoreo siendo el resultado 8,42 para la vigencia 2022</t>
  </si>
  <si>
    <t>7002134</t>
  </si>
  <si>
    <t xml:space="preserve">	Realizar un informe de gestión del plan de comunicaciones</t>
  </si>
  <si>
    <t>Informe comunicaciones</t>
  </si>
  <si>
    <t>Se realiza el informe correspondiente al último trimestre</t>
  </si>
  <si>
    <t>7002141</t>
  </si>
  <si>
    <t xml:space="preserve">	Realizar el 100% de  las tareas programadas de apoyo logístico, administrativo y de soporte.</t>
  </si>
  <si>
    <t>Seguimientos a los recursos transversales</t>
  </si>
  <si>
    <t>Referente Calidad</t>
  </si>
  <si>
    <t xml:space="preserve">De acuerdo a lo requierido por las áreas transversales </t>
  </si>
  <si>
    <t>CONSOLIDADO INSTITUTO NACIONAL DE SALUD - INS</t>
  </si>
  <si>
    <t>REPORTE DE ACTIVIDADES</t>
  </si>
  <si>
    <t>CÓDIGO ACTIVIDAD</t>
  </si>
  <si>
    <t>DESCRIPCIÓN DE LA ACTIVIDAD</t>
  </si>
  <si>
    <t>INDICADOR</t>
  </si>
  <si>
    <t>AVANCE TAREAS</t>
  </si>
  <si>
    <t>REPOR AVANCE</t>
  </si>
  <si>
    <t>RECURSOS ASIGNADOS</t>
  </si>
  <si>
    <t>RECURSOS EJECUTADOS</t>
  </si>
  <si>
    <t>% EJECUCIÓN</t>
  </si>
  <si>
    <t>ANÁLISIS DE LOGROS</t>
  </si>
  <si>
    <t>110011</t>
  </si>
  <si>
    <t>No. Riesgos monitoreados / No. Riesgos a monitorear</t>
  </si>
  <si>
    <t>110021</t>
  </si>
  <si>
    <t>Revisar y actualizar la documentación de calidad de la dependencia</t>
  </si>
  <si>
    <t>No. Documentos actualizados / No. Documentos a actualizar</t>
  </si>
  <si>
    <t>110031</t>
  </si>
  <si>
    <t>Gestionar las actividades relativas al Plan de Acción</t>
  </si>
  <si>
    <t>Actividades realizadas / Actividades a realizar</t>
  </si>
  <si>
    <t>110041</t>
  </si>
  <si>
    <t>Gestionar las actividades para dar cumplimiento a la estrategia de Transparencia</t>
  </si>
  <si>
    <t>Durante el cuarto trimestre 2022, se realizó la actividad de publicación en la página WEB del INS, link transparencia, de los informes de ley generados por la Oficina de control interno y algunos seguimientos de interés por parte de los grupos de valor. Informes disponibles a través de los siguientes link:http://www.ins.gov.co/Transparencia/Paginas/informes-de-gestion-evaluacion-y-auditoria.aspx
Actividades realizadas (1) / Actividades a realizar (1)=100%</t>
  </si>
  <si>
    <t>110111</t>
  </si>
  <si>
    <t>Elaborar los informes y/o reportes de Ley programados para la vigencia 2022 y/o requeridos de conformidad con la normatividad Legal Vigente.</t>
  </si>
  <si>
    <t>Informes y reportes de Ley elaborados / No. Informes programados y/o requeridos para el periodo evaluado.</t>
  </si>
  <si>
    <t>110121</t>
  </si>
  <si>
    <t>Realizar las evaluaciones independientes al Sistema de Control Interno programadas para la vigencia 2022</t>
  </si>
  <si>
    <t>Evaluaciones independientes realizadas / No. Evaluaciones programadas para el periodo evaluado.</t>
  </si>
  <si>
    <t>110131</t>
  </si>
  <si>
    <t>Generar las estrategias para el fomento de la cultura del autocontrol programadas para la vigencia 2022</t>
  </si>
  <si>
    <t>Estrategias para el fomento realizadas/ No estrategias programadas para el periodo evaluado</t>
  </si>
  <si>
    <t>120011</t>
  </si>
  <si>
    <t xml:space="preserve">Se monitorearon los riesgos de la oficina jurídica correspondientes al último cuatrimestre </t>
  </si>
  <si>
    <t>120021</t>
  </si>
  <si>
    <t xml:space="preserve">Revisión de la documentación se encuentra en gestión por parte de calidad </t>
  </si>
  <si>
    <t>120031</t>
  </si>
  <si>
    <t>Se actualiza y se remite a la Oficina de Planeacion en la fecha establecida.</t>
  </si>
  <si>
    <t>120041</t>
  </si>
  <si>
    <t xml:space="preserve">Se da cumplimiento y gestión a las actividades de transparencia conforme a los lineamientos del INS </t>
  </si>
  <si>
    <t>120111</t>
  </si>
  <si>
    <t>Expedir actos administrativos de conceptos toxicologicos, dictámenes técnico toxicologicos de producto plaguicida</t>
  </si>
  <si>
    <t>Reporte de resoluciones emitadas de conceptos toxicologicos/ Conceptos toxicologicos allegados por DVARSP</t>
  </si>
  <si>
    <t xml:space="preserve">se expiden los correspondientes actos administrativos referentes a conceptos toxicologicos como se evidencia en la base de excel adjunta. </t>
  </si>
  <si>
    <t>120121</t>
  </si>
  <si>
    <t>Elaborar actos juridicos para la protección de la propiedad intelectual, los derechos de autor y conexos frente a la información generada por el INS y sujeta a derechos.</t>
  </si>
  <si>
    <t>Reporte de actos jurídicos elaborados/peticiones allegadas</t>
  </si>
  <si>
    <t xml:space="preserve">se elaboran los actos juridicos para la proteccion de la propiedad intelectual y lainformación generada por el INS, sujetas a las politicas de trasnparecncia y publicidad. </t>
  </si>
  <si>
    <t>120131</t>
  </si>
  <si>
    <t>Tramitar convenios de diferente naturaleza jurídica para garantizar condiciomes favorables para el INS</t>
  </si>
  <si>
    <t>Reporte de convenios trámitados / solicitudes allegadas</t>
  </si>
  <si>
    <t>En este periodo se ha estado trabajando en los tramites de los siguientes convenios los cuales se encuentran en etapa precontractual: 
•	CONVENIO UNIVERSIDAD DEL BOSQUE- se encuentra pendiente de la remisión del estudio previo definitivo firmado para continuar con la proyección de la minuta de convenio (se adjunta proyecto de EP) 
•	Análisis de viabilidad conforme los EP Convenio Lab - INS ( Red Vigilancia Genómica) con las siguientes entidades 
- LDSP Tolima
-Laboratorio Dermatológico
-LDSP Boyacá
Se encuentra pendiente de la remisión del estudio previo definitivo firmado para continuar con la proyección de la minuta de convenio (se adjunta proyecto de EP )
•	Análisis de viabilidad de comodato Con Hipolito Unanue
(se encuentra pendiente de la remisión del estudio previo definitivo firmado para continuar con la proyección de la minuta de comodato (se adjunta proyecto de EP y minuta)</t>
  </si>
  <si>
    <t>120141</t>
  </si>
  <si>
    <t>Alimentar base de datos creada por la OAJ para el trámite de la elaboración de convenios</t>
  </si>
  <si>
    <t>Actualización base de datos de convenios</t>
  </si>
  <si>
    <t>La base de convenios se encuentra cargada y actualizada en el drive de procesos judiciales el cual se encuentra compartido</t>
  </si>
  <si>
    <t>120151</t>
  </si>
  <si>
    <t>Realizar mesas de prevención y publicación de boletines jurídicos para la prevención de daños antijuridicos</t>
  </si>
  <si>
    <t xml:space="preserve">Mesas de prevención elaboradas / Mesas de prevención proyectadas (6) - Boletines jurídicos elaborados / boletines juridicos proyectados (6) </t>
  </si>
  <si>
    <t>Se publico la totalidad de los boletines generados durante el ultimo trimestre correspondiente a la vigencia 2022</t>
  </si>
  <si>
    <t>120161</t>
  </si>
  <si>
    <t>Responder derechos de petición allegados al INS, que sean competencia de la OAJ</t>
  </si>
  <si>
    <t>Reporte derechos de petición resueltos / derechos de petición recibidos que sean competencia de la OAJ</t>
  </si>
  <si>
    <t>120171</t>
  </si>
  <si>
    <t>Gestionar las actividades relativas al Plan de Acción Comité Conciliación 2021</t>
  </si>
  <si>
    <t>Actividades realizadas / Actividades progrmadas</t>
  </si>
  <si>
    <t xml:space="preserve">se llevo a cabo el comité de conciliacion establecido en el Plan de Accion </t>
  </si>
  <si>
    <t>120211</t>
  </si>
  <si>
    <t>Contestar acciones de tutela en contra de la Entidad, dentri del termino otorgado, salvaguardando los interes de la Entidad</t>
  </si>
  <si>
    <t>Reporte de tutelas contestadas / tutelas allegadas</t>
  </si>
  <si>
    <t xml:space="preserve">Se contento un total de (52) tutelas por parte de la OAJ </t>
  </si>
  <si>
    <t>120221</t>
  </si>
  <si>
    <t>Defender judicialmente los intereses de Entidad actuado dentro de los procesos judiciales.</t>
  </si>
  <si>
    <t xml:space="preserve">Reporte de actuaciones judiciales presentadas/ requerimiento judiciales allegados a la </t>
  </si>
  <si>
    <t xml:space="preserve">Se actuo en la totalidad de los procesos judidales allegados a la OAJ con el fin de defender los intereses de la INS </t>
  </si>
  <si>
    <t>120311</t>
  </si>
  <si>
    <t>Gestionar las actividades relativas a la ESTRATEGIA PARA LA DECLARACIÓN DE CONFLICTOS DE INTERES EN EL INSTITUTO NACIONAL DE SALUD"</t>
  </si>
  <si>
    <t xml:space="preserve">Se realizaron todas las actividades relativas a la estrategia para la declaración de conflictos e intereses por parte de la OAJ </t>
  </si>
  <si>
    <t xml:space="preserve"> -   </t>
  </si>
  <si>
    <t>Se realizaron las acciones de acuerdo con los requerimientos allegados, así como los ajustes y actualizaciones requeridas.</t>
  </si>
  <si>
    <t>Con el fin de tener actualizada la información del proceso y dar cumplimiento a los requerimientos de las auditorías, se realizó permanentemente la actualización documental</t>
  </si>
  <si>
    <t>Se adelantaron las acciones de formulación, ajuste y reporte requeridos por la dinámica de la gestión adelantada por la dependencia.</t>
  </si>
  <si>
    <t>Se atendieron las directrices que en la materia se fueron emitiendo, haciendo la divulgación de la información de interés de la ciudadanía.</t>
  </si>
  <si>
    <t>Atender requerimientos del proceso solicitante</t>
  </si>
  <si>
    <t>No. Requerimientos atendidos / No. Requerimientos solicitados</t>
  </si>
  <si>
    <t>Se atendió a demanda los requerimientos allegados por los procesos, a fin de mantener actualizados en cuanto a los temas nuevos.</t>
  </si>
  <si>
    <t>Monitorear Riesgos de los procesos como segunda línea de defensa</t>
  </si>
  <si>
    <t>Informes de monitoreo realizados</t>
  </si>
  <si>
    <t>De acuerdo con los términos y periodicidad establecidos, se realizó el monitoreo de los riesgos definidos po cada proceso.</t>
  </si>
  <si>
    <t>Realizar seguimiento al cumplimiento de las actividades derivadas del monitoreo de los riesgos</t>
  </si>
  <si>
    <t>No. Acompañamientos realizados / No. De novedades detectadas.</t>
  </si>
  <si>
    <t>En atención a las necesidades de ajustes o divulgación de novedades, se hizo la socialización a los procesos.</t>
  </si>
  <si>
    <t>Realizar informe preliminar de Revisión por Dirección con la información de los 19 procesos del SIG</t>
  </si>
  <si>
    <t>Informe preliminar generado</t>
  </si>
  <si>
    <t>En la etapa preparatoria de la sesión de Revisión por la Dirección, se hizo acopio de la información generada por cada proceso.</t>
  </si>
  <si>
    <t>Realizar el Comité Operativo de Revisión por la Dirección</t>
  </si>
  <si>
    <t>Comité realizado</t>
  </si>
  <si>
    <t>Con el liderazgo de la Dirección General, se llevó a cabo la sesión de revisión por la Dirección.</t>
  </si>
  <si>
    <t>Realizar tareas que contribuyan con el mantenimiento y mejora del SIG</t>
  </si>
  <si>
    <t>No. Tareas realizadas / No. De Tareas programadas. (Por Trimestre)</t>
  </si>
  <si>
    <t>De acuerdo con los cambios y acciones de mejora identificados, se hizo el acompañamiento a los procesos en pro de la mejora del sistema.</t>
  </si>
  <si>
    <t>Administrar la información del SIG en sitio WEB</t>
  </si>
  <si>
    <t>No. De actualizaciones realizadas / No. De actualizaciones recibidas. (Por Trimestre)</t>
  </si>
  <si>
    <t>Se realizó el monitoreo a la información dispuesta para consulta de la ciudadanía y se propuso a la Oficina de Tecnologías, ajustes en los sitios de divulgación.</t>
  </si>
  <si>
    <t>Realizar las actividades asociadas a los lineamientos para  control documental</t>
  </si>
  <si>
    <t>No. De actividades realizadas / No. De actividades requqeridas. (Por Trimestre)</t>
  </si>
  <si>
    <t>De acuerdo con las necesidades, a demanda se atendieron las modificaciones propuestas por los procesos y se hizo la administración respectiva, materializada en la actualización y publicación de los documentos.</t>
  </si>
  <si>
    <t xml:space="preserve">Brindar asesoria de los diferentes temas de planeación (programada o por solicitud </t>
  </si>
  <si>
    <t>No. Asesorías brindadas / No. Asesorías requeridas</t>
  </si>
  <si>
    <t>De acuerdo con las necesidades, bien fuera del proceso o de las necesidades de las áreas, se brindó asesoría en los temas competencia de la OAP.</t>
  </si>
  <si>
    <t>Formular proyecto transversal para apoyar la implementación del MIPG</t>
  </si>
  <si>
    <t>Proyecto inscrito en BPIN</t>
  </si>
  <si>
    <t>Se realizó la tarea de diagnóstico, identificación de necesidades y propuestas de solución, pero debido a cambios metodológicos del DNP, se aplaza para la próxima vigencia.</t>
  </si>
  <si>
    <t>Atender las solicitudes de actualización o trámites presupuestales requeridos</t>
  </si>
  <si>
    <t>No. De requerimiento atendidos / Total requerimientos presentados (En cada trimestre)</t>
  </si>
  <si>
    <t>Dentro de los térmidos definidos y de acuerdo con las necesidades de las dependencias, se adelantaron los trámites presupuestales anteel DNP y el Ministerio de Hacienda.</t>
  </si>
  <si>
    <t>Consolidar solicitudes de recursos de inversión para 2023</t>
  </si>
  <si>
    <t>Cuota de presupuesto 2023 cuantificada</t>
  </si>
  <si>
    <t>Con base en las necesidades identificadas de los gerentes de los proyectos y la actualización realizada, se elaboró el anteproyecto de presupuesto 2023.</t>
  </si>
  <si>
    <t>Enviar a MHCP, anteproyecto de presupuesto 2023 consolidado</t>
  </si>
  <si>
    <t>Anteproyecto de presupuesto 2023 registrado en MHCP</t>
  </si>
  <si>
    <t>Atendiendo los lineamientos, dentro de los plazos establecidos, se cargó en la plataforma del MHCP, el anteproyecto de presupuesto 2023.</t>
  </si>
  <si>
    <t>Elaborar el Plan de Acción consolidado del INS</t>
  </si>
  <si>
    <t xml:space="preserve">Plan de Acción 2022 del INS, consolidado </t>
  </si>
  <si>
    <t>Se impartieron los lineamientos metodológicos, se elaboraron los instrumentos y se recaudaron las propuestas de todas las dependencias, para proceder a la consolidación del Plan de Acción.</t>
  </si>
  <si>
    <t xml:space="preserve">Asesorar la formulación, consolidar, publicar y hacer los seguimientos de segunda linea del Plan Anticorrupción y Atención al Ciudadano </t>
  </si>
  <si>
    <t>Plan de Anticorrupción y de Atención al Ciudadano en ejecución</t>
  </si>
  <si>
    <t>Siguiendo los lineamientos y metodología provenientes de la Secretaría de Transparencia y del DAFP, se adelantaron las acciones necesarias para formulación y seguimiento del PAAC.</t>
  </si>
  <si>
    <t xml:space="preserve">Asesorar la formulación, consolidar, publicar y hacer los seguimientos de segunda linea de los Indicadores de gestión de la entidad </t>
  </si>
  <si>
    <t>Tablero de Indicadores actualizados para la vigencia</t>
  </si>
  <si>
    <t>Con las metodologías y lineamientos propuestos, se brindó la asesoría y acompañamiento permanente a las dependencias y se hicieron los seguimientos a los indicadores del INS.</t>
  </si>
  <si>
    <t>Verificar la consistencia del PAA con Plan de Acción y con SIIF</t>
  </si>
  <si>
    <t>Solicitudes de CDP Visadas / Solicitudes de CDP recibidas</t>
  </si>
  <si>
    <t>Se atendió a demanda la revisión y expedición de Vo Bo. a las solcitudes de CDP, verificando su consistencia con Plan de Acción, Plan Anual de Adquisiciones y asiganciones presupuestales.</t>
  </si>
  <si>
    <t>Mantener actualizado y reportar avances en SUIT</t>
  </si>
  <si>
    <t>SUIT actualizado</t>
  </si>
  <si>
    <t>Dentro de los plazos establecidos por el DAFP, se hizo el reporte oportuno de los trámites y OPAs, en el SUIT.</t>
  </si>
  <si>
    <t>Gestionar los requerimientos establecidos para el cumplimiento de la Ley 1712 - Transparencia y Administrativos DAFP</t>
  </si>
  <si>
    <t>Reportes ITA y FURAG realizados</t>
  </si>
  <si>
    <t>Fueron atendidos oportunamente los requerimientos hechos por el DAFP.</t>
  </si>
  <si>
    <t>Divulgar acciones de gestión administrativa y financiera</t>
  </si>
  <si>
    <t>Reportes entregados / Reportes solicitados</t>
  </si>
  <si>
    <t>Se realizó la divulgación con los procesos, de los temas administrativos y financieros de competencia de la OAP.</t>
  </si>
  <si>
    <t>Presentar otros informes requeridos por diferentes instancias</t>
  </si>
  <si>
    <t>Se atendieron las solicitudes recibidas por instancias como la Contraloría, el Ministerio de Salud, el Ministerio de Hacienda y el DNP, entre otros.</t>
  </si>
  <si>
    <t>140011</t>
  </si>
  <si>
    <t>Para la vigencia 2022 se logró actualizar y monitorear tanto los riesgos de gestión como los de corrupción de los procesos de la oficina TIC.</t>
  </si>
  <si>
    <t>140021</t>
  </si>
  <si>
    <t>Para la vigencia 2022 se logró actualizar la documentación de calidad de  los procesos de la oficina TIC.</t>
  </si>
  <si>
    <t>140031</t>
  </si>
  <si>
    <t>Se llevaron a cabo las actividades gestionadas en el paln de Acción</t>
  </si>
  <si>
    <t>140041</t>
  </si>
  <si>
    <t>Se logro gestionar las actividades encaminadas al cumplimiento de la estrategia de transparencia</t>
  </si>
  <si>
    <t>140111</t>
  </si>
  <si>
    <t>Mantener en funcionamiento los componentes de la plataforma tecnológica institucional. M_905211</t>
  </si>
  <si>
    <t>Proyectos ejecutados/Proyectos programados</t>
  </si>
  <si>
    <t>Se logró mantener en funcionamiento los componentes de la plataforma tecnológica</t>
  </si>
  <si>
    <t>140112</t>
  </si>
  <si>
    <t>Adquirir software y hardware para la plataforma tecnológica institucional. M_905212</t>
  </si>
  <si>
    <t>Se logró adquirir las licencias requeridas para la vigencia</t>
  </si>
  <si>
    <t>140113</t>
  </si>
  <si>
    <t>Modernizar la Infraestructura tecnológica del INS. M_905213</t>
  </si>
  <si>
    <t>Se llevaron a cabo las actividades gestionadas por la oficina TIC</t>
  </si>
  <si>
    <t>140114</t>
  </si>
  <si>
    <t>Implementar los requerimientos de seguridad de la información en los procesos del INS. M_905214</t>
  </si>
  <si>
    <t>Para esta vigencia se lograron implemetar algunos requerimientos de serguridad de la información fortaleciendo el sistema de seguridad en la información.</t>
  </si>
  <si>
    <t>140115</t>
  </si>
  <si>
    <t>Proporcionar apoyo logístico, administrativo, y de soporte que permita la ejecución del proyecto de inversión. M_905216</t>
  </si>
  <si>
    <t>Durante la vigencia 2023 se logro proporcionar el apoyo logistico solicitado para la ejecución de proyectos de inversión</t>
  </si>
  <si>
    <t>140211</t>
  </si>
  <si>
    <t>Desarrollar, implementar o adquirir sistemas de información misionales y administrativos. M_905111</t>
  </si>
  <si>
    <t xml:space="preserve">Sistemas Implementados / Sistemas Propuestos </t>
  </si>
  <si>
    <t>140212</t>
  </si>
  <si>
    <t>Realizar el soporte y mantenimiento evolutivo de las aplicaciones y sistemas de información institucionales. M_905113</t>
  </si>
  <si>
    <t>Casos atendidos / Totalidad de casos</t>
  </si>
  <si>
    <t xml:space="preserve">Para eta vigencia se logro mantener el soporte y mantenimiento evolutivo de las aplicaciones del INS </t>
  </si>
  <si>
    <t>140213</t>
  </si>
  <si>
    <t>Desarrollar e implementar componentes de software para la interoperabilidad de los diferentes sistemas de información del INS con otras fuentes. M_905112</t>
  </si>
  <si>
    <t xml:space="preserve">Componentes Implementados / Componentes Propuestos </t>
  </si>
  <si>
    <t>Se logró implementar componentes para la interopeabilidad de sistemas de información y entidades externas para compartir informacion.</t>
  </si>
  <si>
    <t>140214</t>
  </si>
  <si>
    <t>Desarrollar, implementar y dar soporte a los componentes de los Portales Institucionales de acuerdo a lineamientos de Gobierno Digital. M_905114</t>
  </si>
  <si>
    <t>En este período semantuvo la impelemntación de los portales web del Instituto conforme a los lineamientos de gobierno en línea.</t>
  </si>
  <si>
    <t>150011</t>
  </si>
  <si>
    <t>150021</t>
  </si>
  <si>
    <t>150031</t>
  </si>
  <si>
    <t>150041</t>
  </si>
  <si>
    <t>150111</t>
  </si>
  <si>
    <t>Identificar los objetivos de posicionamiento trimestralmente</t>
  </si>
  <si>
    <t xml:space="preserve">4 Objetivos de posicionamiento  identificado </t>
  </si>
  <si>
    <t>Se definieron los mensajes claves para las cuatro campañas de comunicación y los cinco boletines de prensa que respondieron a las necesidades estratégicas de comunicación del INS. (ver informe IV trimestre y soportes).</t>
  </si>
  <si>
    <t>150112</t>
  </si>
  <si>
    <t>Diseño y ejecución de una campaña trimestral</t>
  </si>
  <si>
    <t>4 campañas que den respuesta a los objetivos de posicionamiento identificado</t>
  </si>
  <si>
    <t>En total se raelizaron 3 campañas y se dio continuidad a una de las campañas que había iniciado en el tercer trimestre del año, cumpliendo con los objetivos propuestos.</t>
  </si>
  <si>
    <t>150121</t>
  </si>
  <si>
    <t>Elaborar boletines técnico, informativos e infografías</t>
  </si>
  <si>
    <t>Número de boletines a diseñar</t>
  </si>
  <si>
    <t>En el último trimestre, se cumplió con la programación delos 12 boletines técnicos BES y 3 INSformativos.</t>
  </si>
  <si>
    <t>150211</t>
  </si>
  <si>
    <t>Emitir boletines de prensa</t>
  </si>
  <si>
    <t>Número de boletines de prensa</t>
  </si>
  <si>
    <t>Se emitieron 5 boletines de prensa en el último trimestre y se cumplió con la meta esperada.</t>
  </si>
  <si>
    <t>150311</t>
  </si>
  <si>
    <t>Realizar y divulgar la Audiencia de rendición de cuentas INS</t>
  </si>
  <si>
    <t>Audiencia pública de rendición de cuentas</t>
  </si>
  <si>
    <t>Se cumplieron los objetivos propuestos con la Rendición de Cuentas del INS en el primer trimestre del año.</t>
  </si>
  <si>
    <t>200011</t>
  </si>
  <si>
    <t>200021</t>
  </si>
  <si>
    <t>200031</t>
  </si>
  <si>
    <t>200041</t>
  </si>
  <si>
    <t>200111</t>
  </si>
  <si>
    <t>Realizar encuesta de clima organizacional y bateria de riesgo psicosocial. M_906111</t>
  </si>
  <si>
    <t>Número de tareas realizadas/ Número de tareas programadas</t>
  </si>
  <si>
    <t>Actividad realizada durante el mes de Diciembre 2022  con la participaciòn de 335 funcionarios de planta y 19 contratistas para un total 354 personas.</t>
  </si>
  <si>
    <t>200112</t>
  </si>
  <si>
    <t>Fortalecer las competencias y habilidades de los trabajadores del INS. M_906112</t>
  </si>
  <si>
    <t xml:space="preserve">Recursos  ejecutado al 30 de Diciembre 2022  </t>
  </si>
  <si>
    <t>200113</t>
  </si>
  <si>
    <t>Realizar actividades de apoyo logístico. M_906113</t>
  </si>
  <si>
    <t>Valor total ejecutado y/o pagado/ valor total asignado</t>
  </si>
  <si>
    <t>200211</t>
  </si>
  <si>
    <t>Desarrollar las dimensiones del modelo integrado de planeación y gestión, para fortalecer la cultura institucional y el desarrollo humano. M_906211</t>
  </si>
  <si>
    <t>200212</t>
  </si>
  <si>
    <t>Realizar mantenimiento y monitoreo a los sistemas de gestión del MIPG del INS. M_906212</t>
  </si>
  <si>
    <t>200221</t>
  </si>
  <si>
    <t>Desarrollar los planes asociados con la dimension de Talento Humano</t>
  </si>
  <si>
    <t>Durante el cuarto trimestre 2022 los planes de talento humano (6) se han venido ejecutando según lo establecido y el seguimiento realizado en este plan de accion .</t>
  </si>
  <si>
    <t>200222</t>
  </si>
  <si>
    <t>Desarrollar el Plan Anual de Salud y Seguridad en el trabajo para la vigencia 2022</t>
  </si>
  <si>
    <t xml:space="preserve">Durante el cuarto  trimestre de 2022 se dio cumplimiento a las actividades programadas para el cuarto trimestre según plan de trabajo
</t>
  </si>
  <si>
    <t>200223</t>
  </si>
  <si>
    <t>Orientar a los funcionarios de la entidad en la aplicación de la evaluación desempeño para la vigencia 2021</t>
  </si>
  <si>
    <t>Durante el cuarto trimestre se realizaron las actividades presenciales como virtuales sobre la aplicación de la evaluacion desempeño a los funcionarios de la entidad</t>
  </si>
  <si>
    <t>200311</t>
  </si>
  <si>
    <t>Gestionar las solicitudes de contratación radicadas por la dependencIas del INS</t>
  </si>
  <si>
    <t>Número de procesos contractuales legalizados y perfeccionados/ Número de procesos contractuales programdos en el Plan Anual de Adquisiciones</t>
  </si>
  <si>
    <t>Se adelantaron los procesos que fueron llevados para trámite y que cumplían con todos los requisitos.</t>
  </si>
  <si>
    <t>200411</t>
  </si>
  <si>
    <t>Realizar capacitaciones a las areas técnicas sobre temas contractuales</t>
  </si>
  <si>
    <t>Capacitaciones efecutadas / Capacitaciones programadas</t>
  </si>
  <si>
    <t>En la medida que se requería, por demanda o modificación en los procesos, se realizó socialización y capacitación en temas contractuales</t>
  </si>
  <si>
    <t>200511</t>
  </si>
  <si>
    <t>Ejecutar las actividades de 8 programas ambientales</t>
  </si>
  <si>
    <t>No. de actividades de los programas ambientales ejecutados trim/ No. de actividades de los programas ambientales programados trim</t>
  </si>
  <si>
    <t>Cumplimiento total de las actividades establecidas en cada uno de los programas ambientales. 
Para el programa ambientale PGIR se supera el porcentaje de ejecución, con un resultado del 110%de ejecución.
Todos los soportes y las evidencias de ejecución reposan en el archivo de Gesión Ambiental, y adicionalmente se cuenta con el seguimiento mensual de la ejecución de cada uno de los programas ambientales.</t>
  </si>
  <si>
    <t>200611</t>
  </si>
  <si>
    <t>Adecuación y mantenimiento a la infraestructura física, atendiendo las necesidades espaciales. M_904111</t>
  </si>
  <si>
    <t>Los recursos que se ejecutaron corresponden a los pagos realizados al contrato de mantenimiento de insfraestructura. Se logró ejecutar la totalidad de los recursos asignados en las actividades planeadas.</t>
  </si>
  <si>
    <t>200612</t>
  </si>
  <si>
    <t>COMPRA DE MATERIALES, EQUIPOS Y HERRAMIENTAS. M_904112</t>
  </si>
  <si>
    <t>Los recursos que se ejecutaron corresponden al pago realizado al contrato de adquisición de materiales y herramientas. Se logró ejecutar la totalidad de los recursos asignados en las actividades planeadas, además de la adquisición de los bienes requqeridos.</t>
  </si>
  <si>
    <t>200621</t>
  </si>
  <si>
    <t>Atender de manera oportuna las necesidades que se presenten durante el desarrollo de actividades institucionales. M_904211</t>
  </si>
  <si>
    <t>Actividades realizadas/Actividades planeadas</t>
  </si>
  <si>
    <t>Los recursos ejecutados en esta actividad corresponden a pagos del contrato de mantenimiento de infraestructura y contratos de servicios profesionales de apoyo al contrato de mantenimiento de la infraestructura. Quedó un saldo por ejecutar de en esta actividad, correspondiente a los recursos que no fueron utilizados en la contratación de personas naturales por prestación de servicios profesionales, ya que se tenía planeado que los contratos se suscribieran el 01 de diciembre 2022, sin embargo, por temas administrativos los contratos  iniciaron la ejecución a partir del 16 de diciembre de 2022.</t>
  </si>
  <si>
    <t>200622</t>
  </si>
  <si>
    <t>APOYO LOGÍSTICO - GASTOS OPERATIVOS. M_904212</t>
  </si>
  <si>
    <t>Los recursos ejecutados en esta actividad corresponden a pagos de servicios públicos del INS, y pago de contratos de prestación de servicios profesionales y de apoyo, y transversales. Quedó un saldo por ejecutar de en esta actividad, correspondiente a los recursos que no fueron utilizados en servicios públicos y la contratación de personas naturales por prestación de servicios profesionales, ya que se tenía planeado que los contratos se suscribieran el 01 de diciembre 2022, sin embargo, por temas administrativos los contratos  iniciaron la ejecución a partir del 12 de diciembre de 2022.</t>
  </si>
  <si>
    <t>200623</t>
  </si>
  <si>
    <t>Implementar energía solar fotovoltaica. M_904213</t>
  </si>
  <si>
    <t>Los recursos que se ejecutaron corresponden a los pagos del  contrato de implementación de energía solar fotovoltaica.</t>
  </si>
  <si>
    <t>200711</t>
  </si>
  <si>
    <t>Atención de solicitudes de mantenimiento recibidas mediante plataforma centro de servicios INS</t>
  </si>
  <si>
    <t xml:space="preserve">Los equipos de mesa de ayuda y mantenimiento de infraestructura del INS, atendieron de manera satisfactoria las solicitudes de  mantenimiento y soporte técnico presentadas mediante plataforma del centro de servicios, en el cuarto trimestre del 2022. </t>
  </si>
  <si>
    <t>200811</t>
  </si>
  <si>
    <t>Administrar el sistema de almacén e inventarios del INS</t>
  </si>
  <si>
    <t>Cumplimiento total de las actividades propuestas en el sistema de almacén e inventarios del INS en el cuarto trimestre 2022</t>
  </si>
  <si>
    <t>200911</t>
  </si>
  <si>
    <t xml:space="preserve">Realizar creación y asignación de solicitudes allegadas al INS en el aplicativo correspondiente </t>
  </si>
  <si>
    <t>Cantidad de comunicaciones verificadas / comunicaciones recibidas</t>
  </si>
  <si>
    <t>Se cuenta con el funcionamiento adecuado de los sistemas de información de administración del proceso, con los cuales se llevó a cabo la creación de 848 documentos oficiales y 665 PQRSD en el respectivo aplicativo; la asignación se encuentra registrada en cada trámite y se remite adicional de forma electrónica a los correos del personal autorizado para gestión</t>
  </si>
  <si>
    <t>200912</t>
  </si>
  <si>
    <t xml:space="preserve">Realizar acciones tendientes a la respuesta oportuna de las PQRSD </t>
  </si>
  <si>
    <t>Acciones realizadas  / Acciones Programadas</t>
  </si>
  <si>
    <t>Para el trimestre se llevó a cabo el seguimiento de las PQRSD instauradas al INS, se socializó información frente al aplicativo y a la gestión que aporten a la oportunidad en el trámite de PQRSD a los referentes de PQRSD, el proceso emitió informes de oportunidad que permiten el seguimiento, desarrolló mesas de trabajo para el levantamiento de información y creación del repositorio de PQRSD, así como, aportar a la racionalización de tr+amites frente a la información de donación</t>
  </si>
  <si>
    <t>201011</t>
  </si>
  <si>
    <t xml:space="preserve">Gestionar acciones para llevar a cabo la medición de la percepción </t>
  </si>
  <si>
    <t>El proceso apoyo desde la creación de formularios electrónicos, análisis de datos para emisión de informes, requerir a los procesos el insumo para el análisis y mesa de trabajo para la validación en la aplicación de las herramientas dispuestas</t>
  </si>
  <si>
    <t>201111</t>
  </si>
  <si>
    <t>Dar cumplimiento a las actividades sectoriales definidas para la implementación del MISC</t>
  </si>
  <si>
    <t xml:space="preserve">Acciones realizadas  / Acciones solicitadas </t>
  </si>
  <si>
    <t>El grupo aporto en las reuniones sectoriales citadas, validó los documentos compartidos de forma sectorial, al interior de la entidad apoyo en la actualización de información frente a las partes interesadas</t>
  </si>
  <si>
    <t>201211</t>
  </si>
  <si>
    <t>Adquirir equipos e instrumentos de medición para el INS.. M_112111</t>
  </si>
  <si>
    <t xml:space="preserve">Total equipos adquiridos  / Total de equipos priorizados </t>
  </si>
  <si>
    <t>Se adelantaron las acciones pertinentes para dar cumplimiento a la planeación y se logró:
Total, de equipos adquiridos: 209
Total, de equipos priorizados: 229</t>
  </si>
  <si>
    <t>201311</t>
  </si>
  <si>
    <t>Realizar operaciones de confirmación metrológica a los equipos e instrumentos de medición del Instituto Nacional de Salud. M_112211</t>
  </si>
  <si>
    <t>Número de OCM ejecutadas / Total de OCM contratadas</t>
  </si>
  <si>
    <t>Numero OCM ejecutadas = 668 
Número OCM contratadas = 778</t>
  </si>
  <si>
    <t>201312</t>
  </si>
  <si>
    <t>Atender oportunamente las necesidades que se presenten y que estén relacionadas con la continuidad funcional de los equipos e instrumentos de medición. M_112212</t>
  </si>
  <si>
    <t>Número contratos de prestación de servicio adjudicados / Número contratos de prestación de servicio requeridos</t>
  </si>
  <si>
    <t>Total contratos prestación de servicio adjudicados = 8
Total contratos prestación de servicio requeridos = 8</t>
  </si>
  <si>
    <t>201313</t>
  </si>
  <si>
    <t>Atender las necesidades operativas y de apoyo logístico que se presenten en los laboratorios del Instituto Nacional de Salud. M_112213</t>
  </si>
  <si>
    <t>Número solicitudes operativas ejecutadas / 
Número solicitudes operativas requeridas</t>
  </si>
  <si>
    <t>Numero solicitudes operativas ejecutadas = 92
Numero solicitudes operativas requeridas = 92
- Baja: 16 atendidas
- Correctivo: 42 atendidas
- Diagnóstico: 30 atendidas
- Instalación: 2 atendidas
- Traslado de Equipos: 1 atendidas
- Verificación: 1 atendidas</t>
  </si>
  <si>
    <t>201411</t>
  </si>
  <si>
    <t xml:space="preserve">Actualizar los inventarios de archivo de gestión </t>
  </si>
  <si>
    <t>Inventarios de archivos de gestión actualizados / Total Inventarios de archivos de gestión la entidad</t>
  </si>
  <si>
    <t>201412</t>
  </si>
  <si>
    <t>Identificar  e intenvenir los Fondos Acumulados de las dependencias del INS</t>
  </si>
  <si>
    <t>Fondos documentales intervenidos/ Fondos documentales identificados</t>
  </si>
  <si>
    <t>201413</t>
  </si>
  <si>
    <t>Adelantar la actualización paracreación y ajsutes de llas Tablas de Retencion Documental TRD teniendo en cuenta creacion de nuevas dependencias y cambios en procesos</t>
  </si>
  <si>
    <t>Tablas de retención documentales definidas/ Tablas de retencion documental revisadas para ajustsr</t>
  </si>
  <si>
    <t>201414</t>
  </si>
  <si>
    <t>Gestionar la aprobación por parte del AGN de las Tablas de Valoracfion Documemtal TVD y realizar su implementación en la entidad.</t>
  </si>
  <si>
    <t>No de Reuniones para revision deTablas de Valoración Documental realizadas / No de Reuniones programadas para revisión de Tablas de Valoración Documental</t>
  </si>
  <si>
    <t>201415</t>
  </si>
  <si>
    <t>Implementación de un Sistema de gestión documental y documentos electronicos para el INS</t>
  </si>
  <si>
    <t>Número de Reuniones realizadas / Número de reuniones programadas</t>
  </si>
  <si>
    <t>201511</t>
  </si>
  <si>
    <t>Adelantar acompañamiento y seguimiento en las dependencias del Sistema Integrado de Conservacion Documental SIC en el INS</t>
  </si>
  <si>
    <t>Número de dependencias visitadas / Número de dependencias programadas</t>
  </si>
  <si>
    <t>201611</t>
  </si>
  <si>
    <t>Realizar oportunamente la gestión financiera de la entidad</t>
  </si>
  <si>
    <t>Estados contables generados/ estados contables a generar</t>
  </si>
  <si>
    <t>Los estados contables y declaraciones tributarias se prepararon y presentaron oportunamente durante la vigencia 2022</t>
  </si>
  <si>
    <t>300011</t>
  </si>
  <si>
    <t>Teniendo en cuenta que el reporte es cuatrimestral, por parte de la oficina de planeacion se hizo en el mes de mayo el repectivo reporte. Mensualmente se hace el monitoreo de los riesgos</t>
  </si>
  <si>
    <t>300021</t>
  </si>
  <si>
    <t>300031</t>
  </si>
  <si>
    <t>300041</t>
  </si>
  <si>
    <t>300111</t>
  </si>
  <si>
    <t>Formular, ejecutar y realizar seguimiento a programas, planes, proyectos y actividades de investigacion e innovacion en salud pública. M_117111</t>
  </si>
  <si>
    <t>Proyectos gestionados / Total proyectos programados a gestionar</t>
  </si>
  <si>
    <t>300112</t>
  </si>
  <si>
    <t>Revisar técnica y éticamente los proyectos de investigación e innovación en salud pública formulados. M_117112</t>
  </si>
  <si>
    <t>No. De proyectos sometidos al CEMIN / No. De proyectos evaluado por CEMIN</t>
  </si>
  <si>
    <t>300113</t>
  </si>
  <si>
    <t>Participar en la formación, capacitación y entrenamiento del recurso humano (investigadores en formación y/o clasificados como Junior, Asociados y Senior) en temas de investigación e innovación en salud pública. M_117113</t>
  </si>
  <si>
    <t xml:space="preserve">No. estudiantes formados / No. estudiantes programados a formar </t>
  </si>
  <si>
    <t>300114</t>
  </si>
  <si>
    <t>Implementar procesos de vigilancia científica y tecnológica que fomenten la transferencia, valoración y desarrollo de nuevos productos y servicios de innovación en salud pública. M_117114</t>
  </si>
  <si>
    <t>Se avanzo en la determinación de los cambios a realizar, el diseño del aplicativo RUNIS. Se culminó la actualización y mejoras al aplicativo IAMD para la gestión de Activos de Propiedad Intelectual de INS</t>
  </si>
  <si>
    <t>300115</t>
  </si>
  <si>
    <t>Mantener bancos de material biológico disponibles para la formulación y ejecución de investigaciones científicas en desarrollo. M_117115</t>
  </si>
  <si>
    <t xml:space="preserve">No. Bancos preservados / No. Bancos programados a preservar </t>
  </si>
  <si>
    <t>Se ha realizado el mantenimiento de los bancos de material biologico de lo grupos de Fisiologia Molecular, Parasitologia, Microbiologia y Micobacterias</t>
  </si>
  <si>
    <t>300116</t>
  </si>
  <si>
    <t>Desarrollar, estandarizar, validar y evaluar nuevas metodologías, biomodelos y tecnologías avanzadas para la obtención de resultados confiables que faciliten la comprensión de los procesos de salud-enfermedad e intervenciones en salud. M_117116</t>
  </si>
  <si>
    <t xml:space="preserve">Se realizó la estimación del limite de detección de la técnica con los respectivos equivalentes genpomicos y curba de calibración.
Se realizó seguimiento a la cohorte de niños de las ciudades de Barranquilla, completando los seguimientos anuales planeados en el protocolo.
Se finaliza informe del proyecto y se socializa con los integrantes del grupo.
</t>
  </si>
  <si>
    <t>300117</t>
  </si>
  <si>
    <t>Realizar el soporte administrativo de los programas, planes, proyectos y actividades de investigación e innovación en salud pública. M_117117</t>
  </si>
  <si>
    <t>Se ha realizado toda la gestión correspondiente para la ejecución de los recursos asignados al proyecto de inversión.</t>
  </si>
  <si>
    <t>300118</t>
  </si>
  <si>
    <t>Realizar actividades técnicas de apoyo a procesos misionales de eventos de interés en salud pública. M_117118</t>
  </si>
  <si>
    <t>Número de solicitudes gestionadas / Número de solicitudes recibidas</t>
  </si>
  <si>
    <t>Se realizarón en las actividades de apoyo a eventos de interes en salud pública</t>
  </si>
  <si>
    <t>300121</t>
  </si>
  <si>
    <t>Formar, capacitar y entrenar investigadores en temas de Seguridad Alimentaria y Nutricional. M_114111</t>
  </si>
  <si>
    <t>Se hizo la asistencia técnica y socialización de la temática de seguridad alimentaria.</t>
  </si>
  <si>
    <t>300122</t>
  </si>
  <si>
    <t>Realizar el soporte administrativo de los programas, planes, proyectos y actividades de nutrición y seguridad alimentaria. M_114112</t>
  </si>
  <si>
    <t>300123</t>
  </si>
  <si>
    <t>Formular, ejecutar y hacer seguimiento a programas, planes, proyectos de investigacion en Seguridad Alimentaria y Nutricional. M_114113</t>
  </si>
  <si>
    <t>300211</t>
  </si>
  <si>
    <t>Promover, participar y organizar eventos para la divulgación de resultados de los programas, planes, proyectos y actividades de investigación e innovación en salud pública realizados. M_117211</t>
  </si>
  <si>
    <t xml:space="preserve">No. Eventos realizados o con participación / No. De eventros programados </t>
  </si>
  <si>
    <t>Los profesionales de la DISP participaron en diferentes espacios de divulgación de conocimiento, en conferencias, webinar, organización de eventos y otras</t>
  </si>
  <si>
    <t>300212</t>
  </si>
  <si>
    <t>Desarrollar el proceso editorial, de publicación y la distribución de la revista biomédica. M_117212</t>
  </si>
  <si>
    <t xml:space="preserve">Número de revistas publicadas / número de revistas programadas </t>
  </si>
  <si>
    <t>Procesos editoriales del IV trimestre:
63 manuscritos nuevos registrados
seguimiento a 6 manuscritos recibios en 2021
Seguimiento a 52 manuscritos recibidos en los tres primeros trimestres del 2022. 
Total de procesos editoriales atendidos: 121</t>
  </si>
  <si>
    <t>300213</t>
  </si>
  <si>
    <t>Participar y promover la generación de redes nacionales de Innovación, conocimiento e investigación en temas de interés en Salud Pública. M_117213</t>
  </si>
  <si>
    <t>Número de redes en las que hubo participación del INS / Número de redes en las que participa el INS</t>
  </si>
  <si>
    <t xml:space="preserve">Seguimiento a las interacciones de los actores con el micrositio de la Red de Gestión del Conocimiento en Chagas en conjunto con profesionalaes del ONS </t>
  </si>
  <si>
    <t>300214</t>
  </si>
  <si>
    <t>Someter, publicar o radicar productos de generación de conocimiento (producción intelectual en artículos, capítulos de libros, libros, informes técnicos con ISBN, ISSN, entre otros). M_117214</t>
  </si>
  <si>
    <t xml:space="preserve">Número de productos sometidos o publicados/ número de productos programados por someter o publicar </t>
  </si>
  <si>
    <t>Los profesionales de la DISP sometieron o lograron la publicación de 24 artículos científicos en el trimestre, en revistas indexadas de impacto en salud pública</t>
  </si>
  <si>
    <t>300221</t>
  </si>
  <si>
    <t>Promover, organizar y/o participar en redes de conocimiento y eventos para la divulgación de resultados de investigaciones de nutrición y seguridad alimentaria. M_114211</t>
  </si>
  <si>
    <t>Número de eventos realizados / Número de eventos programados</t>
  </si>
  <si>
    <t>300222</t>
  </si>
  <si>
    <t>Estandarizar, validar metodologías y tecnologías para la obtención de resultados confiables en Seguridad Alimentaria y Nutricional. M_114212</t>
  </si>
  <si>
    <t>Número de metodologías desarrolladas o validadas / Número de metodologías planeadas a desarrollar o validar</t>
  </si>
  <si>
    <t>400011</t>
  </si>
  <si>
    <t>Resultados Variable A= 3 Riesgos monitoreados
Resultados Variable B= 3 Riesgos a monitorear</t>
  </si>
  <si>
    <t>400021</t>
  </si>
  <si>
    <t>Resultados Variable A= 11 Documentos actualizados
Resultados Variable B= 11 documentos a actualizar</t>
  </si>
  <si>
    <t>400031</t>
  </si>
  <si>
    <t>Resultados Variable A= 4 Actividades realizadas
Resultados Variable B= 4 Actividades a realizar</t>
  </si>
  <si>
    <t>400041</t>
  </si>
  <si>
    <t>400111</t>
  </si>
  <si>
    <t>Consolidar la información y el análisis de
datos del sistema</t>
  </si>
  <si>
    <t>100% de consolidación de la información de Entidades Territoriales en el Sivigila</t>
  </si>
  <si>
    <t>Resultados Variable A= 100% Información reportada por las entidades territoriales en el SIVIGILA</t>
  </si>
  <si>
    <t>400112</t>
  </si>
  <si>
    <t>Gestionar el sistema de información de vigilancia y control en salud pública. M_110111</t>
  </si>
  <si>
    <t>Sistema de información actualizado</t>
  </si>
  <si>
    <t xml:space="preserve">Resultados Variable A= 71 actualizaciones realizadas al sistema de información </t>
  </si>
  <si>
    <t>400121</t>
  </si>
  <si>
    <t>Generar los documentos que orientan la
vigilancia en salud pública</t>
  </si>
  <si>
    <t>Documentos elaborados / Documentos a elaborar</t>
  </si>
  <si>
    <t xml:space="preserve">Resultados Variable A= 92 documentos elaborados 2022
Resultados Variable B= 92 documentos a elaborar 2022 </t>
  </si>
  <si>
    <t>400122</t>
  </si>
  <si>
    <t>Publicar los documentos técnicos de lineamientos programados</t>
  </si>
  <si>
    <t>Documentos pubicados / Documentos a publicar</t>
  </si>
  <si>
    <t>Resultados Variable A= 1 documento publicado
Resultados Variable B= 1 documento a publicar</t>
  </si>
  <si>
    <t>400131</t>
  </si>
  <si>
    <t>Priorizar y programar las asistencias
técnicas</t>
  </si>
  <si>
    <t>Archivos elaborados / Archivos a elaborar</t>
  </si>
  <si>
    <t>Resultados Variable A= 6 archivos elaborados 
Resultados Variable B= 6 archivos a elaborar</t>
  </si>
  <si>
    <t>400132</t>
  </si>
  <si>
    <t>Realizar actividades para apoyar la respuesta territorial a eventos, emergencias y epidemias en salud pública</t>
  </si>
  <si>
    <t>Tareas realizadas / Tareas programadas</t>
  </si>
  <si>
    <t>Resultados Variable A= 4 tareas realizadas 
Resultados Variable B= 4 tareas a realizar 2022</t>
  </si>
  <si>
    <t>400133</t>
  </si>
  <si>
    <t>Realizar las asistencias técnicas. M_110221</t>
  </si>
  <si>
    <t>Asistencias técnicas realizadas / Asistencias  aprobadas</t>
  </si>
  <si>
    <t>Resultados Variable A= 366 Asistencias técnicas realizadas 2022
Resultados Variable B= 366 Asistencias técnicas a realizar 2022</t>
  </si>
  <si>
    <t>400141</t>
  </si>
  <si>
    <t>Generar informes epidemiológicos programados</t>
  </si>
  <si>
    <t>Informes epidemiologicos publicados / Informes epidemiologicos a publicar</t>
  </si>
  <si>
    <t>Resultados Variable A= 76 Informes epidemiologicos publicados 
Resultados Variable B= 76 epidemiologicos a publicar</t>
  </si>
  <si>
    <t>400142</t>
  </si>
  <si>
    <t>Realizar la vigilancia y control en la fase aguda de los eventos de interés en salud pública. M_110211</t>
  </si>
  <si>
    <t>Eventos monitoreados / Total de Eventos vigilados</t>
  </si>
  <si>
    <t>Resultados Variable A= 107 eventos monitoreados
Resultados Variable B= 107 Eventos vigilados</t>
  </si>
  <si>
    <t>400143</t>
  </si>
  <si>
    <t>Realizar las tareas programadas de apoyo logístico, administrativo y de soporte. M_110212</t>
  </si>
  <si>
    <t>Tareas realizadas / Tareas a realizar</t>
  </si>
  <si>
    <t>Resultados Variable A= 2 tareas realizadas 
Resultados Variable B= 2 tareas a realizar 2022</t>
  </si>
  <si>
    <t>400211</t>
  </si>
  <si>
    <t>Atender la demanda de evaluaciones de riesgo en salud pública. M_110311</t>
  </si>
  <si>
    <t>Evaluaciones realizadas / Evaluaciones requeridas</t>
  </si>
  <si>
    <t xml:space="preserve">Resultados Variable A= 725 evaluaciones realizadas
Resultados Variable B= 725 evaluaciones solicitadas </t>
  </si>
  <si>
    <t>400212</t>
  </si>
  <si>
    <t>Comunicar resultados de la evaluación para la toma de decisiones</t>
  </si>
  <si>
    <t>Documentos comunicados / Documentos a comunicar</t>
  </si>
  <si>
    <t>Resultados Variable A= 42 Documentos comunicados 2022
Resultados Variable B= 42 Documentos a comunicar</t>
  </si>
  <si>
    <t>400213</t>
  </si>
  <si>
    <t>Integrar la información ambiental a la evaluación del riesgo de los eventos de interés en salud pública</t>
  </si>
  <si>
    <t>Resultados Variable A= 23 Documentos comunicados 2022
Resultados Variable B= 23 Documentos a comunicar</t>
  </si>
  <si>
    <t>400311</t>
  </si>
  <si>
    <t>Evaluar y certificar competencias a personas responsables de la operación del sistema de vigilancia en el país</t>
  </si>
  <si>
    <t>400312</t>
  </si>
  <si>
    <t>Mantener el programa de entrenamiento en epidemiología de campo</t>
  </si>
  <si>
    <t>Informes elaborados / Informes a elaborar</t>
  </si>
  <si>
    <t xml:space="preserve">Resultados Variable A= 2 Informes elaborados 2022
Resultados Variable B= 2 Informes a elaborar 2022 </t>
  </si>
  <si>
    <t>400313</t>
  </si>
  <si>
    <t>Realizar formación en competencias para la vigilancia y gestión del riesgo en salud pública. M_110411</t>
  </si>
  <si>
    <t>Cursos realizados / Cursos aprobados para realizar</t>
  </si>
  <si>
    <t>Resultados Variable A= 18 Cursos realizados 2022
Resultados Variable B=  18 Cursos aprobados 2022</t>
  </si>
  <si>
    <t>500011</t>
  </si>
  <si>
    <t xml:space="preserve">No se presenta materialización de los riesgos identificados por el proceso de redes en SP ( 2 de gestion y 2 de corrupción), demostrado en los cuatro monitoreos (1  trimestral ) durante la vigencia, evidenciandose la robustez de los controles definidos para cada riesgo.   
</t>
  </si>
  <si>
    <t>500021</t>
  </si>
  <si>
    <t>Depuracion de documentos en la DRSP y disminución de documentos vencidos</t>
  </si>
  <si>
    <t>500031</t>
  </si>
  <si>
    <t>Se realizo seguimiento trimestral  al plan de acción en cada trimestre, se reportarón los avances, se participó en la jornada de planeación y se genero el plan de acción 2023</t>
  </si>
  <si>
    <t>500041</t>
  </si>
  <si>
    <t>Se realizó el  seguimiento y registro al avances de los planes de mejoramiento del proceso en el aplicativo SIGEM y se elaboró informe 
Trimestralmente se trabajo en actualizar los contenidos publicados en la página web de la entidad, de competencia del proceso. Las publicaciones trimestrales se consolidan en una matriz trimestral.
Se elabororarón y remitieron  aportes de la Dependencia, para la audiencia de Rendición de Cuentas y para el informe al Congreso.y el de Rendición de Cuentas 2021.</t>
  </si>
  <si>
    <t>500111</t>
  </si>
  <si>
    <t>Realizar análisis de datos y preparación de lineamientos técnicos para las redes bancos de sangre y trasplantes. M_116111</t>
  </si>
  <si>
    <t xml:space="preserve">Documentos entregados / documentos programados </t>
  </si>
  <si>
    <t>Se realizaron los documentos tecnicos programados en tareas planeadas (comisiones, consenso de pulmon, documento analisis de matching de riñon, actualización lineaientos covid-19 trasplantes, consentimiento informado BS) como logro adicional se realizó  algoritmo de consenso de aignación de corazon con el documento de criterios).</t>
  </si>
  <si>
    <t>500112</t>
  </si>
  <si>
    <t>Armonizar acciones a desarrollar por cada actor de las Redes de Trasplantes y Bancos de Sangre. M_116112</t>
  </si>
  <si>
    <t xml:space="preserve">Avance de la actividad / Avance programados </t>
  </si>
  <si>
    <t>Gestión de tareas segun lo planeado (inscripciones de personal y acciones de promoción y mesas de trabajo y conceptos segun requerimiento).</t>
  </si>
  <si>
    <t>500121</t>
  </si>
  <si>
    <t>Realizar acompañamientos técnicos a las Red Nacional de Bancos de Sangre y Red Nacional de Trasplantes para identificar adherencia a procesos.. M_116211</t>
  </si>
  <si>
    <t>Informes de asistencias entregadas /  asistencias tecnicas realizadas</t>
  </si>
  <si>
    <t>Gestion de tareas de soporte a los grupos de trabajo que inlcuye las actividades de apoyo administrativo permanente, asi como atención de aproximadamente 120 PQR, cargue de documentos segun biblioteca digital y SIG actualizado y acciones de gestión a la lista de espera.</t>
  </si>
  <si>
    <t>500122</t>
  </si>
  <si>
    <t>Hacer seguimiento y socialización de los principales indicadores de interés en las Redes de Bancos de Sangre, Servicios de Transfusión y Trasplantes. M_116212</t>
  </si>
  <si>
    <t>Atención continua del CRT</t>
  </si>
  <si>
    <t>Se garantizan los procesos de CRT y CRH y gestion de datos e informes programados.</t>
  </si>
  <si>
    <t>500123</t>
  </si>
  <si>
    <t>Administrar los sistemas de información RedData y SIHEVI, para monitorear los procesos asociados a donación, uso y complicaciones relacionadas con sangre, órganos y tejidos.. M_116213</t>
  </si>
  <si>
    <t xml:space="preserve">Soportes  deactividades según reporte de azzure elaborados/ Soportes programados  </t>
  </si>
  <si>
    <t>Se realizó la gestión permanente de sistemas de información desde la planeación de tareas en sprint, pruebas a funcionalidades y soporte de usuarios.</t>
  </si>
  <si>
    <t>500131</t>
  </si>
  <si>
    <t>Preparar y acondicionar el material de referencia empleado para evaluar el desempeño a los actores de la Red Nacional de Bancos de Sangre y la Red Nacional de Donación y Trasplantes. M_116311</t>
  </si>
  <si>
    <t xml:space="preserve">Paneles producidos / paneles programados </t>
  </si>
  <si>
    <t>Producción y envío Panel PEEDD-IH 2-2022 y envio Panel PEEDD-IS 2-2022</t>
  </si>
  <si>
    <t>500132</t>
  </si>
  <si>
    <t>Analizar el comportamiento de los actores frente a las evaluaciones realizadas, y permitir que los resultados sirvan en el proceso de mejora y seguridad de las transfusiones y trasplantes. M_116312</t>
  </si>
  <si>
    <t xml:space="preserve">Configuraciones o informes elaborados / programados </t>
  </si>
  <si>
    <t xml:space="preserve">Se realizaron configuración Panel PEEDD-IH 2-2022, configuración Panel PEEDD-IS 2-2022 e informes de programa interlaboratorio de inmunologia. </t>
  </si>
  <si>
    <t>500211</t>
  </si>
  <si>
    <t>Realizar talleres, capacitaciones y demás actividades encaminadas al fortalecimiento de la Red Nacional de bancos de sangre y Red Nacional de Trasplantes. M_116321</t>
  </si>
  <si>
    <t xml:space="preserve">Soportes de actividades (acta de reunión)/ reuniones realizadas </t>
  </si>
  <si>
    <t xml:space="preserve">Se realizaron asesorias a necesidad y reuniones programadas de enfermeras de trasplante y EAPB. </t>
  </si>
  <si>
    <t>500212</t>
  </si>
  <si>
    <t>Utilizar la información de hemovigilancia y biovigilancia para apoyar la gestión de riesgo asociado a los procesos de donación, transfusión y trasplante. M_116322</t>
  </si>
  <si>
    <t xml:space="preserve">Informes Hemo/Bio vigilancia elaborados / programados </t>
  </si>
  <si>
    <t>Elaboración de informes de Biovigilancia 2021 - I 2022  y RAD 2020.</t>
  </si>
  <si>
    <t>500213</t>
  </si>
  <si>
    <t>Realizar investigación en temas de relevancia e impacto en políticas publicas de donación, uso y complicaciones asociadas sangre, órganos y tejidos. M_116323</t>
  </si>
  <si>
    <t xml:space="preserve">Articulos elaborados por proyecto de investigación </t>
  </si>
  <si>
    <t>Se realizarn actividades de transferencia de conocimiento por parte de los grupos técnicos.</t>
  </si>
  <si>
    <t>500311</t>
  </si>
  <si>
    <t>Realizar vigilancia rutinaria por laboratorio de los eventos de interés en salud pública priorizados por el MSPS. M_113121</t>
  </si>
  <si>
    <t xml:space="preserve">Total de eventos de Interés en salud pública   vigilados   en la vigencia  por  demanda/
Total de eventos de Interés en salud pública priorizados y solicitados para ser vigilados durante la vigencia.
</t>
  </si>
  <si>
    <t xml:space="preserve">Se vigilarón 59 eventos de interes en salud pública, cumpliendo con la vigilancia por laboratorio en respuesta a la necesidad del pais. </t>
  </si>
  <si>
    <t>500312</t>
  </si>
  <si>
    <t>Realizar las acciones de vigilancia por laboratorio de los eventos ambientales. M_113122</t>
  </si>
  <si>
    <t xml:space="preserve">Acciones de vigilancia por laboratorio de eventos ambientales realizadas/Acciones planeadas a realizar
</t>
  </si>
  <si>
    <t>En cada trimestre se realizarón acciones de vigilancia por laboratorio  de eventos ambientales, relacionados con la respuesta a solicitud de ensayos necesarios  para eventos ambientales  requeridos por la Entidades Territoriales</t>
  </si>
  <si>
    <t>500313</t>
  </si>
  <si>
    <t>Realizar los ensayos de alta complejidad requeridos para apoyo a brotes. M_113123</t>
  </si>
  <si>
    <t xml:space="preserve">Ensayos de alta complejidad realizados como respuesta a brotes / Ensayos de alta complejidad requeridos para la respuesta a brotes </t>
  </si>
  <si>
    <t>Se realizarón los ensayos requeridos en apoyo a 107 brotes que fuerón caracterizados es decir  que se realizó la identificación fenotipica, o molecular del agente causante, y en algunos casos confirmación molecular de mecanismos de resistencia, o caracterización viral o confirmación de circulación de agentes y estudio de clonalidad del brote  labor realizada por  los grupos de los Laboratorios Nacionales de Referencia</t>
  </si>
  <si>
    <t>500321</t>
  </si>
  <si>
    <t>Ejecutar tareas programadas de apoyo logistico, administrativo y de soporte necesarias para ejecutar el proyecto de la DRSP. M_113111</t>
  </si>
  <si>
    <t>Procesos  administrativos y de apoyo a la DRSP ejecutados para el desarrollo de los dos proyectos de inversión  a cargo. / Procesos  administrativos y de apoyo a la DRSP planeados  para el desarrollo de los dos proyectos de inversión  a cargo</t>
  </si>
  <si>
    <t>Se realizarón trimestralmente  las  actividades necesarias para la ejecuación del Proyecto Fortalecimiento de la capacidad resolutiva de Laboratorio Nacional de Referencia y redes de laboratorios de salud pública.tales como:
1. Se adelantaron procesos contractuales transversales relacionados con: Elementos de aseo y desinfección, Bioseguridad y Embalaje,  de los cuales están los estudios firmados en Contractual . 
2. Se realizó la evaluación y concepto técnico, adjudicación y proceso final  de la solicitud de cotización No, 001 de 2022 cuyo objeto fue: Suministrar reactivos, elementos e insumos de laboratorio y se firmaron los contratos producto de la  solicitud de cotización, todo esto  indispensables para realizar las actividades científicas y tecnológicas que garantizan el cumplimiento misional en el marco de los diferentes proyectos en salud pública del Instituto Nacional de salud.
3. Se adelantaron las adiciones y prórrogas de los contratos de prestación de servicios transversales y los correspondientes al despacho de la dirección de redes en salud pública.
4. Se adelantaron nuevos contratos de prestación de servicios y se proyectaron las vigencias futuras.</t>
  </si>
  <si>
    <t>500322</t>
  </si>
  <si>
    <t>Mantener la acreditación de ensayos de laboratorio e implementar nuevos bajo la norma de calidad aplicables. M_113112</t>
  </si>
  <si>
    <t>Acreditaciones mantenidas en las normas ISO/IEC17025 y en  ISO/IEC 17043  en la vigencia</t>
  </si>
  <si>
    <t>Mantenimiento de la acreditación bajo las normas ISO/IEC17025 y en  ISO/IEC 17043 durante la vigencia. Ampliacion de alcance en la norma NTC ISO/IEC 17043:2010 para el PICCAP , en los analitos Cloruros
Nitratos, Fluoruros,Fosfa,Sulfatos,Hierro,Plomo, Cadmio y Cromo.</t>
  </si>
  <si>
    <t>500323</t>
  </si>
  <si>
    <t>Desarrollar programas de evaluación externa del desempeño directos e indirectos (PEED y PEEDI). M_113113</t>
  </si>
  <si>
    <t>No. de Programas de EED realizados / No. De programas de EED programados.</t>
  </si>
  <si>
    <t xml:space="preserve">Se realizarón 21 Programas de Evaluación de desempeño, que permitierón evaluar a las ET, y al interior se tuvo un avance importante  a traves de la plataforma PCC de cara a los clientes, quienes interactuarón en tiempo real durante la prestación del servicio. 
 </t>
  </si>
  <si>
    <t>500324</t>
  </si>
  <si>
    <t>Participar como laboratorio Nacional de referencia en programas de ensayo de aptitud (PEA). M_113114</t>
  </si>
  <si>
    <t>Participaciones en  programas de ensayos de aptitud disponibles en la vigencia/Total de Programas disponibles en la vigencia</t>
  </si>
  <si>
    <t xml:space="preserve">Se logro participar en varios programas de ensayos de aptitup disponibles superando la meta propuesta, lo que permitio demostrar de la comptencia del personal del LNR, y calidad del dato.
Difiocultades: demoras en los enviós de Programas que no tienen costo o demoras en la nacionalización de los enviós., </t>
  </si>
  <si>
    <t>500325</t>
  </si>
  <si>
    <t>Fortalecer habilidades técnicas y de gestión dell Talento humano. M_113116</t>
  </si>
  <si>
    <t>Avance de acciones trimestrales  realizadas para fortalecer  habilidades técnicas/ Totalidad de acciones  planeadas trimestralmente para fortalecer habilidades técnicas</t>
  </si>
  <si>
    <t>Se logro fortalecimiento de las competencias tecnicas del personal a traves de las capacitaciones desarrolladas por el personal de la SGCLSP y de proveedores externos. 
Se realizarón las 4 actividades necesarias para fortalecer las habilidades técnicas del personal de la DRSP.
1. Se realizó el diagnóstico de las necesidades de capacitaciones 
2. Se realiza  gestión  para desarrollar capacitaciones
3. Se elabora el  Cronograma de capacitaciones  para su respectivo seguimiento.
4. Se elabora el informe final consolidado de capacitaciones.</t>
  </si>
  <si>
    <t>500326</t>
  </si>
  <si>
    <t>Desarrollar, validar, adoptar y actualizar las metodologías y ensayos empleados para la obtención de resultados de Eventos de interés en salud pública. M_113115</t>
  </si>
  <si>
    <t>No de validaciones o verificaciones  culminadas de acuerdo al alcance en el trimestre/ No de validaciones o verificaciones programadas a realizar  de acuerdo al alcance en propuesto.</t>
  </si>
  <si>
    <t>Se realizarón 18  validaciones o verificaciones de acuedo al alcance definido por los grupos y con los ajustes solicitados en la vigencia  con relación a la meta:</t>
  </si>
  <si>
    <t>500411</t>
  </si>
  <si>
    <t>Presentar proyectos nuevos de investigación o participar en proyectos acorde con la competencia de la DRSP y. M_113131</t>
  </si>
  <si>
    <t>No. de proyectos presentados/No. de proyectos programados</t>
  </si>
  <si>
    <t>Durante la vigencia se sometierón en total entre proyectos y estudios 8 de los cuales algunos pasarón a ser desarrollados.</t>
  </si>
  <si>
    <t>500412</t>
  </si>
  <si>
    <t>Desarrollar proyectos nuevos de investigación de Eventos de Interés en salud pública. M_113132</t>
  </si>
  <si>
    <t>No. De informe de proyectos de investigacion o estudios especiales desarrolldos o en proceso/No. Informes de proyectos de investigación o estudios especiales programados.
No. De informe final de proyectos/No. de proyectos  programados.</t>
  </si>
  <si>
    <t xml:space="preserve">Se avanzó en el proceso y desarrollo de los 26 estudios y proyectos propuestos. </t>
  </si>
  <si>
    <t>500421</t>
  </si>
  <si>
    <t>1. Elaborar, y socializar documentos y lineamientos técnicos de las redes de laboratorios. M_113211</t>
  </si>
  <si>
    <t>Total de  articulos o documentos técnicos sometidos, elaborados o actualizados / Total de  articulos elaborados o sometidos y  documentos técnicos elaborados o actualizados  planedos para las redes de laboratorio.</t>
  </si>
  <si>
    <t xml:space="preserve">Durante la vigencia se elaborarón, se sometierón , o se actualizarón un total de 48 documentos y 19 artículos sometidos a publicación. </t>
  </si>
  <si>
    <t>500422</t>
  </si>
  <si>
    <t>Gestionar la implementación de los documentos y lineamientos técnicos de las redes de laboratorios elaborados. M_113212</t>
  </si>
  <si>
    <t xml:space="preserve">Total de estrategias desarrolladas para implementación de documentos y lineamientos para las redes de laboratorio / Total de estrategias planeadas para desarrollar con  las redes de laboratorios </t>
  </si>
  <si>
    <t xml:space="preserve">Se desarrollarón un total de 7 estrategias  para la implementación de  documentos  y lineamientos técnicos a las redes </t>
  </si>
  <si>
    <t>500431</t>
  </si>
  <si>
    <t>Generar informes , boletines o alertas, tablas de vigilancia de salud pública, reglamento Sanitario Internacional. M_113231</t>
  </si>
  <si>
    <t>Total de informes, infografias, boletines,  realizados   / Total de informes, infografías o boletines planeados</t>
  </si>
  <si>
    <t>Se generarón en la vigencia  46 documentos entre informes, infografías y boletines generando conocimiento a las redes .</t>
  </si>
  <si>
    <t>500432</t>
  </si>
  <si>
    <t>Publicar resultados de las investigaciones realizadas. M_113232</t>
  </si>
  <si>
    <t>Articulos aceptados para publicación  / Articulos presentados para publicación</t>
  </si>
  <si>
    <t>Fuerón aceptados para publicarón 11 artículos en los que participarón como autores los profesionales de los diferentes grupos</t>
  </si>
  <si>
    <t>500511</t>
  </si>
  <si>
    <t>Realizar talleres, capacitaciones y demás actividades encaminadas al fortalecimiento de la Red Nacional de Laboratorios. M_113221</t>
  </si>
  <si>
    <t>Realiación del  100% de las asistencias técnicas o asesorías o seguimientos  virtuales  o presenciales  programadas o soliciitadas en cada trimestre  por los  Laboratorios de Salud pública o por la Red de colaboradores</t>
  </si>
  <si>
    <t xml:space="preserve">Se realizarón el las asistencias técnicas  programadas solicitadas y requeridas de acuerdo a las necesidades de la vigilancia por laboratorio </t>
  </si>
  <si>
    <t>500512</t>
  </si>
  <si>
    <t>Realizar asistencias técnica por diferentes canales, supervisiones, asesorias. M_113222</t>
  </si>
  <si>
    <t>Realización del  100% de reuniones, capacitaciones, talleres   virtuales  o presenciales  programados o soliciitados en cada trimestre por los Laboratorios de Salud Pública o por  la Red  Nacional de Laboratorios</t>
  </si>
  <si>
    <t xml:space="preserve">Se realizarón los eventos de fortalecimiento que fuerón programados y solicitados de acuerdo a las necesidades de las ET y a la vigilancia por laboratorio </t>
  </si>
  <si>
    <t>500611</t>
  </si>
  <si>
    <t>Realizar acciones administrativas de soporte a las funciones misionales</t>
  </si>
  <si>
    <t>Total de actividades administrativas realizadas de soporte a las funciones misionales / Total de actividades administrativas requeridas como soporte a ls funciones misionales.  L</t>
  </si>
  <si>
    <t>Se reaizarón 16 diferentes activiidades administrativas por los grupos de la DRSP que soportarón las funciones misionales.</t>
  </si>
  <si>
    <t>600011</t>
  </si>
  <si>
    <t>600021</t>
  </si>
  <si>
    <t>600031</t>
  </si>
  <si>
    <t>600041</t>
  </si>
  <si>
    <t>600111</t>
  </si>
  <si>
    <t>Producir biológicos, biosimilares y medicamentos de síntesis para la atención de eventos de interés para la salud pública priorizados por instancias competentes M_111111</t>
  </si>
  <si>
    <t>Tareas de la actividad realizadas / Tareas de la actividad programadas</t>
  </si>
  <si>
    <t xml:space="preserve">De acuerdo con los resultados plasmados y detallados en el Plan Operativo y en los indicadores de gestión, la Dirección de Producción superó ampliamente las metas y expectativas planteadas para la producción de Antivenenos para la presente vigencia, logrando el envasado de 50525 viales de antivenenos para un 106% de cumplimiento. Dichos medicamentos estan atendiendo de una manera adecuada la demanda de antivenenos del país originada en el accidente ofídico.
</t>
  </si>
  <si>
    <t>600112</t>
  </si>
  <si>
    <t>Implementar estrategias de mercadeo y comercialización de los bienes y servicios de interés en salud pública ofertados por la Dirección de Producción del INS M_111112</t>
  </si>
  <si>
    <t xml:space="preserve">De acuerdo con los resultados plasmados y detallados en el Plan Operativo y en los indicadores de gestión, la Dirección de Producción superó ampliamente las metas y expectativas planteadas para la comercialización de antivenenos para la presente vigencia, logrando ventas por 30538 viales de SAP y 1340 viales de AMP, 137.8% de cumplimiento y generando ingresos para la nación por más de $4350 millones de pesos. Dichos medicamentos comerciliazados estan atendiendo de una manera adecuada la demanda de antivenenos del país originada en el accidente ofídico.
</t>
  </si>
  <si>
    <t>600121</t>
  </si>
  <si>
    <t>Implementar el Programa de Cuidado y Uso de Animales de Laboratorio -PICUAL-INS- M_111122</t>
  </si>
  <si>
    <t>De acuerdo con los resultados plasmados y detallados en el Plan Operativo y en los indicadores de gestión, la Dirección de Producción a través de su grupo de trabajo Animales de Laboratorio superó ampliamente las metas y expectativas planteadas para las actividades de Cuidado y Uso de animales de laboratorio para la presente vigencia, logrando el suministro de 12071 animales de laboratorio para un 109.74% de cumplimiento y garantizando la realización de todas las actividades planteadas a pesar de las actividades de mantenimiento de areas y algunos equipos; todo esto dentro de unas condiciones de uso y cuidado adecuado de los animales para investigación.</t>
  </si>
  <si>
    <t>600122</t>
  </si>
  <si>
    <t>Implementar el Programa de Obtención de venenos y hemoderivados destinados a la producción de biológicos y de insumos usados en el diagnóstico de eventos de interés en salud pública. M_111123</t>
  </si>
  <si>
    <t xml:space="preserve"> De acuerdo con los resultados plasmados y detallados en el Plan Operativo y en los indicadores de gestión, la Dirección de Producción a través de su grupo en el laboratorio de Medios de Cultivo superó ampliamente las metas y expectativas planteadas para las actividades de producción obtención de hemoderivados y de venenos, materia prima fundamental para la producción de antivenenos, logrando la producción de 137.64 litros de hemoderivados para un 111% de cumplimiento y garantizando la realización de todas las actividades para el cuidado y tenencia de las serpientes y demás animales venenosos, así como, de los caballos, ovejas gansos y demás animales de granja necesarios para garantizar la disponibilidad de los productos base para la elaboración d ellos antivenenos. De igual manera, se garantizaron las actividades relacionadas con la investigación y el desarrollo de los productos actuales y los nuevos productos del INS</t>
  </si>
  <si>
    <t>600123</t>
  </si>
  <si>
    <t>Implementar el Programa de Producción de Medios de Cultivo y Soluciones el INS M_111124</t>
  </si>
  <si>
    <t>De acuerdo con los resultados plasmados y detallados en el Plan Operativo y en los indicadores de gestión, la Dirección de Producción a través de su grupo en el laboratorio de Medios de Cultivo superó ampliamente las metas y expectativas planteadas para las actividades de producción de medios de cultivo, suministrando un total de 3814.13 litros de medios de cultivo, para un 108.98% de cumplimiento y garantizando la atención de los requerimientos del contrato del INVIMA, de los laboratorios propios del INS y el respaldo necesario para las pruebas microbiológicas a los antivenenos producidos, desarrollando una producción permanente durante las 52 semanas del año.</t>
  </si>
  <si>
    <t>600124</t>
  </si>
  <si>
    <t>Modernizar tecnológicamente los procesos productivos y de aseguramiento y control de la calidad M_111125</t>
  </si>
  <si>
    <t>De acuerdo con los resultados plasmados y detallados en el Plan Operativo, la Dirección de Producción ha propendido por la modernización tecnológica y estructural de los procesos productivos de sus laboratorios, a través de la adquisición de equipos y maquinaria con tecnología moderna y robusta, que permita enfrentar en un corto plazo las necesidades de producción. Este es quizás es el punto donde mayores dificultades se presentaron, por situaciones determinantes tales como: i) variacion del costo de los equipos, ii) los tiempos contractuales, iii) las necesidades de infraestructura y iv) las restricciones presupuestales, por lo tanto estos en algunos casos fueron una barrera casi infranqueable para atender adecuadamente las necesidades de modernización tecnológica. En el corto plazo el INS deberá continuar afrontando esta situación para poder seguir estando a la vanguardia en la producción de antivenenos, medios de cultivo y hemoderivados para satisfacer la creciente demanda del país y posiblemente de los países de la región.</t>
  </si>
  <si>
    <t>600211</t>
  </si>
  <si>
    <t>Implementar el Programa de Aseguramiento y Control de Calidad para materias primas, producto en proceso, producto terminado e insumos de la Dirección de Producción M_111211</t>
  </si>
  <si>
    <t>De acuerdo con los resultados plasmados y detallados en el Plan Operativo y en los indicadores de gestión, la Dirección de Producción a través de su grupo de Aseguramiento de la Calidad superó las metas y expectativas planteadas para la actividad ANÁLISIS DE CONTROL Y ASEGURAMIENTO DE LA CALIDAD A LOS BIENES Y SERVICIOS DE INTERÉS PARA LA SALUD PÚBLICA, con un total de 2360 pruebas realizadas, para un 102.61% de cumplimiento; asimismo, se garantizo el cumplimiento cabal del PROGRAMA DE ASEGURAMIENTO DE LA CALIDAD y BPMs  con un 100% de ejecución. Estos logros se traducen en la garantía absoluta de que los productos suministrados por la Dirección de Producción, redundando en beneficios para el país y abriendo la posibilidad de apertura de nuevos mercados todo esto dentro de una adecuada atención del accidente ofídico en el país.</t>
  </si>
  <si>
    <t>600212</t>
  </si>
  <si>
    <t>Realizar tareas que contribuyan con la calidad y la mejora continua del proceso de producción M_111212</t>
  </si>
  <si>
    <t>La Dirección de Producción participó activamente en los procesos de auditoria que se llevaron a cabo durante la vigencia; disponiendo inicialmente los recursos para la contratación d ela Auditoría Interna y posteriormente atendiendo adecuadamente los requerimientos del equipos auditor. De igual manera, se atendió la visita de auditoria Externa y la auditoria de la CGN</t>
  </si>
  <si>
    <t>600213</t>
  </si>
  <si>
    <t>Garantizar gastos operativos y de apoyo logísticos asociados a la operación del proyecto</t>
  </si>
  <si>
    <t>Desde el despecho d ela Dirección de Produccion se adelantaron as acciones necesarias para garantizar la realización de los procesos contractuales necesarios para garantizar la atención de las necesidades de los diferentes grupos de la dirección, desde el ambito presupuestal, contractual, administrativo y de apoyo a la gestión.</t>
  </si>
  <si>
    <t>700011</t>
  </si>
  <si>
    <t>700021</t>
  </si>
  <si>
    <t>700031</t>
  </si>
  <si>
    <t>700041</t>
  </si>
  <si>
    <t>700111</t>
  </si>
  <si>
    <t>Analizar problemas asociados a la situación de salud en la población colombiana. M_115111</t>
  </si>
  <si>
    <t>Número de documentos generados, informe final</t>
  </si>
  <si>
    <t>700112</t>
  </si>
  <si>
    <t>Realizar análisis con enfoque territorial, de poblaciones vulnerables y por régimen de aseguramiento. M_115112</t>
  </si>
  <si>
    <t>Informe final que incluya análisis de territorio y poblaciones vulnerables o régimes de afiliación</t>
  </si>
  <si>
    <t>700113</t>
  </si>
  <si>
    <t>Implementar soluciones de herramientas informáticas para el análisis de datos. M_115113</t>
  </si>
  <si>
    <t>Herramientas generadas</t>
  </si>
  <si>
    <t>700114</t>
  </si>
  <si>
    <t>Generar documentos de recomendaciones de política (policy brief). M_115114</t>
  </si>
  <si>
    <t>Número de Policy Brief generados</t>
  </si>
  <si>
    <t>700211</t>
  </si>
  <si>
    <t>Articular actores de conocimiento científico en redes de conocimiento en salud. M_115211</t>
  </si>
  <si>
    <t>Número de mesas de trabajo realizadas</t>
  </si>
  <si>
    <t>700212</t>
  </si>
  <si>
    <t>Realizar el monitoreo del índice de legitimidad del ONS. M_115212</t>
  </si>
  <si>
    <t>Medición índice de legitimidad (Informe)</t>
  </si>
  <si>
    <t>700213</t>
  </si>
  <si>
    <t>Realizar el monitoreo del impacto del plan de comunicaciones. M_115213</t>
  </si>
  <si>
    <t>Medición índice de citaciones (Informe)</t>
  </si>
  <si>
    <t>700214</t>
  </si>
  <si>
    <t>Realizar las tareas programadas de apoyo logístico, administrativo y de soporte. M_115214</t>
  </si>
  <si>
    <t>Apoyos lógísticos brindados</t>
  </si>
  <si>
    <t>REPORTE DE PRODUCTOS</t>
  </si>
  <si>
    <t>CÓDIGO PRODUCTO</t>
  </si>
  <si>
    <t>DESCRIPCIÓN PRODUCTO</t>
  </si>
  <si>
    <t>AVANCE / ACTIV.</t>
  </si>
  <si>
    <t>REPORTE AVANCE</t>
  </si>
  <si>
    <t>% EJECUC.</t>
  </si>
  <si>
    <t>11001</t>
  </si>
  <si>
    <t>Gestión de riesgos del proceso, adelantada</t>
  </si>
  <si>
    <t>No. de Gestiones realizadas en el periodo / No. Total de Gestiones a realizar en el periodo</t>
  </si>
  <si>
    <t>11002</t>
  </si>
  <si>
    <t>Gestión del Proceso en el SIG, adelantada</t>
  </si>
  <si>
    <t>No. de Gestiones del Proceso realizadas en el periodo / No. Total de Gestiones del Proceso a realizar en el periodo</t>
  </si>
  <si>
    <t>11003</t>
  </si>
  <si>
    <t>Plan de Acción, gestionado</t>
  </si>
  <si>
    <t>% de cumplimiento del Plan de Acción</t>
  </si>
  <si>
    <t>11004</t>
  </si>
  <si>
    <t>Acciones de Transparencia, ejecutadas</t>
  </si>
  <si>
    <t>No. de Acciones de Transparencia ejecutadas / No. de Acciones  de Transparencia a realizar</t>
  </si>
  <si>
    <t>11011</t>
  </si>
  <si>
    <t>Informes o reportes de Ley elaborados y socializados</t>
  </si>
  <si>
    <t>No. De informes o reportes de ley elaborados y socializados</t>
  </si>
  <si>
    <t>11012</t>
  </si>
  <si>
    <t>Informes de evaluación independiente al Sistema de Control Interno elaborados y socializados</t>
  </si>
  <si>
    <t>No. De informes de evaluación independiente al Sistema de Control Interno elaborados y socializados</t>
  </si>
  <si>
    <t>11013</t>
  </si>
  <si>
    <t>Estrategias para el fomento de la cultura del autocontrol realizadas y socializadas</t>
  </si>
  <si>
    <t>No. De estrategias para el fomento de la cultura del autocontrol realizadas y socializadas</t>
  </si>
  <si>
    <t>12001</t>
  </si>
  <si>
    <t xml:space="preserve">Se moinitorio los riesgos de la oficina jurídica correspondiente al ultimo cuatrimestre </t>
  </si>
  <si>
    <t>12002</t>
  </si>
  <si>
    <t xml:space="preserve">Se esta trabajando con el area de calidad para terminar los documentos pendientes </t>
  </si>
  <si>
    <t>12003</t>
  </si>
  <si>
    <t xml:space="preserve">Se gestiono la totalidad del Plan de Accion </t>
  </si>
  <si>
    <t>12004</t>
  </si>
  <si>
    <t>Acciones de Transparencia ejecutadas</t>
  </si>
  <si>
    <t xml:space="preserve">Se realizaron las correspondientes acciones de transparencia conforme a lo estableciddo en el Plan de Accion </t>
  </si>
  <si>
    <t>12011</t>
  </si>
  <si>
    <t>Actos Administrativos emitidos por la OAJ (toxicológicos)</t>
  </si>
  <si>
    <t>Reporte de resoluciones emitadas sobre conceptos toxicologicos/ Conceptos toxicologicos allegados por DVARSP</t>
  </si>
  <si>
    <t>Se reportaron 284 Conceptos toxicológicos, es decir, el 100% de los allegados.</t>
  </si>
  <si>
    <t>12012</t>
  </si>
  <si>
    <t>Actos Jurídicos emitidos por la OAJ (comité de propiedad intelectual)</t>
  </si>
  <si>
    <t xml:space="preserve">Se reportó la totalidad de los actos jurídicos emitidos por la OAJ </t>
  </si>
  <si>
    <t>12013</t>
  </si>
  <si>
    <t>Convenios elaborados por la entidad</t>
  </si>
  <si>
    <t xml:space="preserve">se tramitaron la totalidad de los convenios allegados a la INS </t>
  </si>
  <si>
    <t>12014</t>
  </si>
  <si>
    <t>Desarrollo heramienta digital para el seguimiento de convenios</t>
  </si>
  <si>
    <t>12015</t>
  </si>
  <si>
    <t>Funcionarios y colaboradores INS fotalecidos en temas jurídicos</t>
  </si>
  <si>
    <t>12016</t>
  </si>
  <si>
    <t>Derechos de petición resueltos</t>
  </si>
  <si>
    <t xml:space="preserve">La OAJ durante el ultimo trimestre proyecto y genero respuesta  un total de  (34) Peticiontes </t>
  </si>
  <si>
    <t>12017</t>
  </si>
  <si>
    <t>Gestión Comité de Conciliación, realizada</t>
  </si>
  <si>
    <t>Actividades realizadas / Actividades proyectadas</t>
  </si>
  <si>
    <t xml:space="preserve">Durante el ultimo trimestre se proyectaron las respectivas actas correspondientes a los comites de conciliacion efectuados por la OAJ </t>
  </si>
  <si>
    <t>12021</t>
  </si>
  <si>
    <t>Comunicaciones oficiales que dan respuesta a la tutelas interpuestas en contra de la entidad emitidas</t>
  </si>
  <si>
    <t xml:space="preserve">Se dio la contestacion por parte de la OAJ a un total de 52 tutelas </t>
  </si>
  <si>
    <t>12022</t>
  </si>
  <si>
    <t>Actuaciones judiciales en defensa de la Entidad</t>
  </si>
  <si>
    <t>Actuaciones judiciales presentadas / Requerimiento judiciales allegados.</t>
  </si>
  <si>
    <t xml:space="preserve">Se realizaron las respectivas actuaciones judidiales requeridas durante el ultimo trimestre salvaguardando los intereses de la entidad </t>
  </si>
  <si>
    <t>12031</t>
  </si>
  <si>
    <t>Cumplimiento de la "ESTRATEGIA PARA LA DECLARACIÓN DE CONFLICTOS DE INTERÉS EN EL INSTITUTO NACIONAL DE SALUD", verificado y apoyado.</t>
  </si>
  <si>
    <t xml:space="preserve">ya se gestiono durante la vigencia </t>
  </si>
  <si>
    <t>La temática de Riesgos fue abordada, haciendo la revisión y ajustes de acuerdo con los lineamientos impartidos por la OAP.</t>
  </si>
  <si>
    <t>El Sistema Integrado de Gestión cumplió con los requerimientos de ajuste y actualización, dando como resultado el cumplimiento de requisitos y mantenimiento de certificaciones. luego de las auditorías.</t>
  </si>
  <si>
    <t>Se realizó de manera satisfactoria la socialización de lineamientos, implementación de instrumentos y la formulación y seguimiento de los planes de acción de las dependencias.</t>
  </si>
  <si>
    <t>Se acataron los acciones propuestas desde las instancias rectoras, para el cumplimiento de los requisitos propuestos.</t>
  </si>
  <si>
    <t>Asesorías brindadas</t>
  </si>
  <si>
    <t>No. de solicitudes atendidas / No. de solicitudes recibidas</t>
  </si>
  <si>
    <t>Se atendió a demanda los requerimientos de asesoría y acompañamiento realizados por los procesos y/o dependencias.</t>
  </si>
  <si>
    <t>Monitoreos a riesgos efectuados</t>
  </si>
  <si>
    <t>Fichas de Riesgos actualizadas</t>
  </si>
  <si>
    <t>Se realizaron las acciones de monitoreo previstas, así como la revisión de instrumentos y procedimientos que permitan una mejor gestión del riesgo.</t>
  </si>
  <si>
    <t>Revisión por la Dirección realizada</t>
  </si>
  <si>
    <t>Comité de revisión por la Dirección realizado</t>
  </si>
  <si>
    <t>Se realizó la jornada de Revisión por la Dirección, liderada por la Directora General y la participación de todos los procesos.</t>
  </si>
  <si>
    <t>Mantenimiento y mejora del SIG realizados</t>
  </si>
  <si>
    <t>Estado conforme del sistema</t>
  </si>
  <si>
    <t>De acuerdo con las necesidades, se desplegaron las acciones pertinentes que le han permitido al sistema mantenerse y consolidarse.</t>
  </si>
  <si>
    <t>SIG Actualizado</t>
  </si>
  <si>
    <t>Documentos vigentes publicados</t>
  </si>
  <si>
    <t>Se adelantan las tareas de revisión, administración y divulgación de las novedades que se generan dentro del SIG.</t>
  </si>
  <si>
    <t>Asesorías brindadas a solicitantes</t>
  </si>
  <si>
    <t>Apoyos y asistencias técnicas brindadas / Apoyos y asistencias técnicas solicitadas.</t>
  </si>
  <si>
    <t>Se da capacitación, asesoría y acompañamiento, cada vez que se recibe un requerimiento o se identifica la necesidad.</t>
  </si>
  <si>
    <t>Proyectos de inversión gestionados</t>
  </si>
  <si>
    <t>11 proyectos de inversión vigentes gestionados
1 proyecto de inversión nuevo formulado</t>
  </si>
  <si>
    <t>Se realizaron las acciones requeridas para los ajustes o actualizaciones de los proyectos y se adelantaron los trámites de solicitud de presupuesto y de autorización de vigencias futuras.</t>
  </si>
  <si>
    <t xml:space="preserve">Gestión Presupuestal realizada </t>
  </si>
  <si>
    <t>De acuerdo con las necesidades institucionales, atendiendo los requerimientos, se realizaron los trámites presupuestales necesarios, siendo satisfactorios, reflejados en una ejecución del 95%.</t>
  </si>
  <si>
    <t xml:space="preserve">Plan de Acción gestionado </t>
  </si>
  <si>
    <t>Plan de Acción formulado, monitoreado y evaluado</t>
  </si>
  <si>
    <t>Iniciando con la definición de intrumentos y lineamientos metodológicos, se realizó satisfactoriamente el proceso de formulación, seguimiento y evaluación del Plan de Acción.</t>
  </si>
  <si>
    <t>Plan de Anticorrupción y de Atención al Ciudadano - PAAC, Gestionado</t>
  </si>
  <si>
    <t>PAAC consolidado y monitoreado</t>
  </si>
  <si>
    <t>Se realizó oportunamente la formulación, divulgación y monitoreo periódico del Plan de Anticorrupción y de Atención al Ciudadano PAAC.</t>
  </si>
  <si>
    <t>Indicadores gestionados</t>
  </si>
  <si>
    <t>Batería de indicadores revisada e indicadores monitoreado</t>
  </si>
  <si>
    <t>De acuerdo con los seguimientos programados, se realizó la gestión de los indicadores institucionales.</t>
  </si>
  <si>
    <t>Plan Anual de Adquisiciones - PAA, Gestionado</t>
  </si>
  <si>
    <t>Ejecución del PAA contrastada con Plan de Acción y disponibilidad</t>
  </si>
  <si>
    <t>Se atendió a demanda las solcitudes de Vo Bo. de CDP, verificando su consistencia con el Plan de Acción, la asignación presupuestal y el Plan Anual de Adquisiciones.</t>
  </si>
  <si>
    <t>Trámites y OPAs Actualizados y reportados</t>
  </si>
  <si>
    <t>Se dio cumplimiento a los requerimientos realizados desde el DAFP, en cuanto a reporte de la información en el SUIT.</t>
  </si>
  <si>
    <t>Transparencia y acceso a la información gestionada</t>
  </si>
  <si>
    <t>Requerimientos atendidos / Requerimientos recibidos</t>
  </si>
  <si>
    <t>Se atendieron los requerimientos que en la materia fueron recibidos desde el DAFP.</t>
  </si>
  <si>
    <t>Rendición de cuentas realizada</t>
  </si>
  <si>
    <t>Actividades de rendición de cuentas realizadas / Actividades de Rendición de Cuentas programadas</t>
  </si>
  <si>
    <t>Se realizó la Audiencia de Rendición de Cuentas y se adelantaron las acciones que dan cuenta de la gestión institucional.</t>
  </si>
  <si>
    <t>Otros informes de gestión presentados</t>
  </si>
  <si>
    <t>Informes presentados / Informes requeridos</t>
  </si>
  <si>
    <t>Se atendieron los requerimientos allegados al INS, específicamente de los temas de competencia de la OAP.</t>
  </si>
  <si>
    <t>14001</t>
  </si>
  <si>
    <t>Se logró realizar el monitoreo de los riesgos de gestión y corrupción durante todo la vigencia.</t>
  </si>
  <si>
    <t>14002</t>
  </si>
  <si>
    <t>Se logró revisar la documentación y realizar las actualizaciones a los documentos de los procesos de la oficina TIC que  requerian su modificación.</t>
  </si>
  <si>
    <t>14003</t>
  </si>
  <si>
    <t>Se llevó a cabo la gestión del plan de acción proyectado para la vigencia correspondiente a la oficina TIC.</t>
  </si>
  <si>
    <t>14004</t>
  </si>
  <si>
    <t>Durante este período se realizaron acciones encaminadas a transparencia tales como:
Mantener actualizados los contenidos publicados en la página web de la entidad, que sean competencia del proceso 
Elaborar y remitir aportes de la Dependencia, para la audiencia de Rendición de Cuentas
Elaborar y remitir aportes de la Dependencia, para el Informe al Congreso</t>
  </si>
  <si>
    <t>14011</t>
  </si>
  <si>
    <t>Servicios de información implementados. M_90511</t>
  </si>
  <si>
    <t>Para esta vigencia se dio continuidad al desarrollo, mantenimineto y soporte  de sistemas de información misionales tales como: REDDATA - SIVILAB - Mendeléyev
y Sistemas de apoyo administrativo: PQR - SIP - SIGEM - SIAM</t>
  </si>
  <si>
    <t>14021</t>
  </si>
  <si>
    <t>Servicio de Implementación Sistemas de Gestión. M_90521</t>
  </si>
  <si>
    <t>15001</t>
  </si>
  <si>
    <t>15002</t>
  </si>
  <si>
    <t>15003</t>
  </si>
  <si>
    <t>15004</t>
  </si>
  <si>
    <t>15011</t>
  </si>
  <si>
    <t>Campañas de comunicación realizadas</t>
  </si>
  <si>
    <t>Campañas realizadas / Total campañas planeadas</t>
  </si>
  <si>
    <t>15012</t>
  </si>
  <si>
    <t>Boletines técnicos, informativos e  infografias emitidos</t>
  </si>
  <si>
    <t>Documentos emitidos / Total documentos planeados</t>
  </si>
  <si>
    <t>15021</t>
  </si>
  <si>
    <t>Boletines de prensa generados</t>
  </si>
  <si>
    <t>Boletines generados / Total boletines planeados</t>
  </si>
  <si>
    <t>15031</t>
  </si>
  <si>
    <t>Audiencia de rendición de cuentas realizada</t>
  </si>
  <si>
    <t>Audiencia de rendición de cuentas</t>
  </si>
  <si>
    <t>20001</t>
  </si>
  <si>
    <t>20002</t>
  </si>
  <si>
    <t>20003</t>
  </si>
  <si>
    <t>20004</t>
  </si>
  <si>
    <t>20011</t>
  </si>
  <si>
    <t>Servicio de Educación Informal para la Gestión Administrativa. M_90611</t>
  </si>
  <si>
    <t>No Actividades realizadas en la vigencia 2022 / No Actividades planeadas para  la vigencia 2022</t>
  </si>
  <si>
    <t>Se desarrollaron las actividades propuestas en el plan - Ejecución a corte de 30 de Diciembre 2022</t>
  </si>
  <si>
    <t>20021</t>
  </si>
  <si>
    <t>Servicio de Implementación Sistemas de Gestión. M_90621</t>
  </si>
  <si>
    <t>Se cumplió con la implementación de acciones dentro del Sistema de Seguridad y Salud en el Trabajo - Ejecución a corte de 30 de Diciembre 2023 - 93,5%</t>
  </si>
  <si>
    <t>20022</t>
  </si>
  <si>
    <t>Desarrollar la dimensión de MIPG gestión estrategica del talento humano</t>
  </si>
  <si>
    <t>Las actividades se han realizado en su totalidad según lo establecido desde el plan de acción cuarto trimestre 2022</t>
  </si>
  <si>
    <t>20031</t>
  </si>
  <si>
    <t xml:space="preserve">Contratos perfeccionados y legalizados en Secop II </t>
  </si>
  <si>
    <t>Número de contratos perfeccionados y legalizados/ números de solicitudes contractuales radicadas</t>
  </si>
  <si>
    <t>20041</t>
  </si>
  <si>
    <t>Capacitaciones efectuadas</t>
  </si>
  <si>
    <t>Capacitaciones efectuadas / Capacitaciones Programadas</t>
  </si>
  <si>
    <t>20051</t>
  </si>
  <si>
    <t>Reconocimiento del Programa de Excelencia Ambiental Distrital-PREAD, otorgado por la Secretaria Distrital de Ambiente</t>
  </si>
  <si>
    <t>(No. de programas ambientales ejecutados trim.)/ No. de programas ambientales programados trim )</t>
  </si>
  <si>
    <t>Se logró reconocimiento del Programa de Excelencia Ambiental Distrital otrgado por la Secretaria distrital de Ambiente para el año 2022.</t>
  </si>
  <si>
    <t>20061</t>
  </si>
  <si>
    <t>Sedes mantenidas. M_90411</t>
  </si>
  <si>
    <t>Cuatro sedes mantenidas</t>
  </si>
  <si>
    <t>Se dio cumplimiento al indicador, mediante el contrato de mantenimiento de infraestructura física, se llevaron a cabo actividades de obra, que permitieron el mantenimiento de las cuatro sedes del INS. Adicional a lo anterior se ejecutó el 100% de los recursos asignados a este producto.</t>
  </si>
  <si>
    <t>20062</t>
  </si>
  <si>
    <t>Sedes adecuadas. M_90421</t>
  </si>
  <si>
    <t>Cuatro sedes adecuadas</t>
  </si>
  <si>
    <t>Se dio cumplimiento al indicador, mediante el contrato de adecuación de infraestructura física, se llevaron a cabo actividades de obra, que permitieron la adecuación de las cuatro sedes del INS. Adicional a lo anterior se ejecutó el 99.7% de los recursos asignados a la actividad.</t>
  </si>
  <si>
    <t>20071</t>
  </si>
  <si>
    <t>Informe de atención de solicitudes de mantenimiento y soporte técnico recibidas mediante plataforma centro de servicios</t>
  </si>
  <si>
    <t>Los equipos de mesa de ayuda y mantenimiento de infraestructura del INS, atendieron de manera satisfactoria las solicitudes de  mantenimiento y soporte técnico presentadas mediante plataforma del centro de servicios, en el cuarto trimestre del 2022</t>
  </si>
  <si>
    <t>20081</t>
  </si>
  <si>
    <t>Informe de Inventarios de los funcionarios del INS</t>
  </si>
  <si>
    <t>Actividades realizadas/Actividades programadas</t>
  </si>
  <si>
    <t xml:space="preserve">El área de Almacén General llevo a cabo de manera satisfactoria las actividades de verificación de inventarios del INS, y la generación del informe de los mismos. </t>
  </si>
  <si>
    <t>20091</t>
  </si>
  <si>
    <t xml:space="preserve">Fortalecer el uso de las comunicaciones oficiales </t>
  </si>
  <si>
    <t xml:space="preserve">El proceso brindo socialización frente a usuarios de SISDOC y del Sistema PQRSD requeridas, lo que permitió fortalecer el uso de las comunicaciones; para el caso del primer sistema se evidencia socialización 1 nov, 2, 5 y 7 de diciembre. Frente a PQRSD se encuentra durante noviembre dos. Acorde a lo anterior se generaron 6 socializaciones según la necesidad evidenciada por el proceso. </t>
  </si>
  <si>
    <t>20101</t>
  </si>
  <si>
    <t>Medir la percepción de la ciudadanía frente al INS</t>
  </si>
  <si>
    <t>Mediciones realizadas / Mediciones programadas</t>
  </si>
  <si>
    <t>En el trimestre se entregó 7 informes gestionados, superando la cantidad del insumo entregado por los procesos según lo programado</t>
  </si>
  <si>
    <t>20111</t>
  </si>
  <si>
    <t>Apoyar la implementación de modelo integral de servicio al ciudadano</t>
  </si>
  <si>
    <t xml:space="preserve">Se realizó todas las actividades propuestas por el equipo sectorial, dando cumplimiento a la participación que tiene la entidad dentro en el grupo de relacionamiento estado ciudadano. </t>
  </si>
  <si>
    <t>20121</t>
  </si>
  <si>
    <t>Infraestructura de laboratorios en salud con mejoramiento. M_11211</t>
  </si>
  <si>
    <t xml:space="preserve">Total equipos adquiridos / 
Total de equipos priorizados </t>
  </si>
  <si>
    <t>Total, de equipos adquiridos: 209
Total, de equipos priorizados: 229</t>
  </si>
  <si>
    <t>20131</t>
  </si>
  <si>
    <t>Infraestructura de laboratorios en salud con mantenimiento. M_11221</t>
  </si>
  <si>
    <t>Número de OCM ejecutadas / 
Total de OCM contratadas</t>
  </si>
  <si>
    <t>20141</t>
  </si>
  <si>
    <t>Elaborar, actualizar y socializar los instrumentos archivisticos</t>
  </si>
  <si>
    <t xml:space="preserve">Instrumentos archivisticos socializados / Instrumentos archivisticos adoptados </t>
  </si>
  <si>
    <t>20151</t>
  </si>
  <si>
    <t xml:space="preserve">Reporte de segumiento y acompañamiento a dependencias para revision del estado de sus archivos </t>
  </si>
  <si>
    <t>No de dependencias visitadas / No de dedependencias programadas</t>
  </si>
  <si>
    <t>20161</t>
  </si>
  <si>
    <t>estados contables fiables y oportunos</t>
  </si>
  <si>
    <t>Estados contables publicados durante la vigencia /  Estados contables por publicar durante la vigencia</t>
  </si>
  <si>
    <t xml:space="preserve"> La información contable pública reportada por el INS durante la vigencia 2022, cumplió con todos los principios y caravterísticas  establecidas en la normatividad vigente.</t>
  </si>
  <si>
    <t>30001</t>
  </si>
  <si>
    <t>30002</t>
  </si>
  <si>
    <t>Durante el cuarto  trimestre de 2022, se actualizaron en total de 21 documentos: 
10 formatos
6 Instructivos
3 Métodos de ensayo
2 procedimientos operativos estándar</t>
  </si>
  <si>
    <t>30003</t>
  </si>
  <si>
    <t>Se realizá el monitoreo de las actividades y tareas programadas en el plan de acción.</t>
  </si>
  <si>
    <t>30004</t>
  </si>
  <si>
    <t>30011</t>
  </si>
  <si>
    <t>Servicio de investigación, desarrollo e innovación tecnológica en Salud. M_11711</t>
  </si>
  <si>
    <t>Se ejecutaron proyectos y actividades de investigación</t>
  </si>
  <si>
    <t>30012</t>
  </si>
  <si>
    <t>Servicio de investigación, desarrollo e innovación tecnológica en Salud. M_11411</t>
  </si>
  <si>
    <t xml:space="preserve">Se ejecutaron proyectos y actividades en seguridad alimentaria y nutricional. </t>
  </si>
  <si>
    <t>30021</t>
  </si>
  <si>
    <t>Documentos de Investigación. M_11721</t>
  </si>
  <si>
    <t>30022</t>
  </si>
  <si>
    <t>Documentos de Investigación. M_11421</t>
  </si>
  <si>
    <t>40001</t>
  </si>
  <si>
    <t>3 Gestiones realizadas en el periodo / 3 Gestiones a realizar en el año</t>
  </si>
  <si>
    <t>40002</t>
  </si>
  <si>
    <t>11 Gestiones del Proceso realizadas en el periodo / 11 Gestiones del Proceso a realizar en el año</t>
  </si>
  <si>
    <t>40003</t>
  </si>
  <si>
    <t>100% de cumplimiento del Plan de Acción</t>
  </si>
  <si>
    <t>40004</t>
  </si>
  <si>
    <t>4 Acciones de Transparencia ejecutadas / 4 Acciones  de Transparencia a realizar</t>
  </si>
  <si>
    <t>40011</t>
  </si>
  <si>
    <t>Servicio de información en materia de salud pública y prestación de servicios. M_11011</t>
  </si>
  <si>
    <t>1159 Usuarios del sistema con acceso y 1 Sistema de información implementado</t>
  </si>
  <si>
    <t>1159 Usuarios del sistema con acceso y Sistema de información Sivigila implementado</t>
  </si>
  <si>
    <t>40012</t>
  </si>
  <si>
    <t>Documentos de lineamientos técnicos</t>
  </si>
  <si>
    <t>1 Documento de lineamientos técnicos elaborado</t>
  </si>
  <si>
    <t>1 Documento de lineamientos técnicos elaborado y publicado en la página web del INS</t>
  </si>
  <si>
    <t>40013</t>
  </si>
  <si>
    <t>Servicio de asistencia técnica para el fortalecimiento de capacidades básicas y técnicas en salud. M_11022</t>
  </si>
  <si>
    <t>37 Entidades fortalecidas en capacidades básicas y técnicas en salud</t>
  </si>
  <si>
    <t>40014</t>
  </si>
  <si>
    <t>Servicio de información de vigilancia epidemiológica. M_11021</t>
  </si>
  <si>
    <t>106 Eventos de interés en salud pública vigilados, 8 Informes de eventos generados en la vigencia</t>
  </si>
  <si>
    <t>40021</t>
  </si>
  <si>
    <t>Servicio de gestión del riesgo para la salud pública. M_11031</t>
  </si>
  <si>
    <t>818 Evaluaciones de riesgo realizadas</t>
  </si>
  <si>
    <t>100 % Evaluaciones de riesgo realizadas</t>
  </si>
  <si>
    <t>40031</t>
  </si>
  <si>
    <t>Servicio de educación para el trabajo en temas de salud pública y prestación de servicios. M_11041</t>
  </si>
  <si>
    <t>700 Personas capacitadas</t>
  </si>
  <si>
    <t>50001</t>
  </si>
  <si>
    <t>Se realizó la gestión de los riesgos programados parar la vigencia</t>
  </si>
  <si>
    <t>50002</t>
  </si>
  <si>
    <t>Se realizó la gestión en el SIG desde el proceso de Redes de acuerdo a lo programado</t>
  </si>
  <si>
    <t>50003</t>
  </si>
  <si>
    <t>Se realizarón seguimientos y se gestiono la ejecución del Plan de acción proyectado de la DRSP</t>
  </si>
  <si>
    <t>50004</t>
  </si>
  <si>
    <t>Se realizarón las acciones de trasparencia enviado la información solicitada y actualiadndo permanentemente los contenidos en la web.</t>
  </si>
  <si>
    <t>50011</t>
  </si>
  <si>
    <t>Documentos normativos. M_11611</t>
  </si>
  <si>
    <t>No. de acciones ejcutadas en el periodo / No. Total de acciones planeadas en el periodo</t>
  </si>
  <si>
    <t>Se realizaron las acciones programadas en cuanto a documentos tecnicos y acciones de promoción, inscripción de personal de bancos de sangre.</t>
  </si>
  <si>
    <t>50012</t>
  </si>
  <si>
    <t>Servicio de divulgación en monitoreo y organización de la red de bancos de sangre y Servicio de transfusión. M_11621</t>
  </si>
  <si>
    <t xml:space="preserve">Se garantizaron las acciones de gestion permanente administrativas del grupo, asi como los procesos del CRT y CRH inlcuyendo informes de las redes programados. </t>
  </si>
  <si>
    <t>50013</t>
  </si>
  <si>
    <t>Servicio de evaluación externa del desempeño para bancos de sangre y Servicio de transfusión. M_11631</t>
  </si>
  <si>
    <t xml:space="preserve">Producción de Peed del periodo y entrega de configuraciones e informes para cierre de proramnación 2022. </t>
  </si>
  <si>
    <t>50021</t>
  </si>
  <si>
    <t>Servicio de transferencia y apropiación social del conocimiento en bancos de sangre. M_11632</t>
  </si>
  <si>
    <t xml:space="preserve">Se desarrollaron acciones de asesorias a actores de la Red segun demanda y necesidad. Se realizaron reuniones con actores de red de donación y trasplantes (enfermeras, EAPB, Biovigilancia) y se someieropn dos articulos de estudio vacunas Covid en población trasplantada. </t>
  </si>
  <si>
    <t>50031</t>
  </si>
  <si>
    <t>Servicio de apoyo en suministros de tecnologías en salud para la atención a población. M_11312</t>
  </si>
  <si>
    <t>Eventos de interés en salud publica vigilados por laboratorio a/Eventos de interes en saud publica programados a vigilar</t>
  </si>
  <si>
    <t>Se vigilarón  59 eventos de interes en salud pública,superando la meta de 50, dando respuesta a eventos emergentes y reemegentes presentados en lavigencia.</t>
  </si>
  <si>
    <t>50032</t>
  </si>
  <si>
    <t>Servicio de laboratorio de referencia. M_11311</t>
  </si>
  <si>
    <t>Actividades de fortalecimiento a los Laboratorios de Referencia realizdas/Actividades de fortalecimiento planeadas</t>
  </si>
  <si>
    <t xml:space="preserve">Se fortalecierón los laboratorios de de Referencia demostrado en el mantenimiento de las acreditaciones bajo las normas ISO/IEC 17025 y en la ISO/IEC 17043, logrado con la participando en  programas de ensayos de aptitud,  capacitaciones para mejorar habilidades técnicas y con el desarrollo de validaciones y verificaciones. </t>
  </si>
  <si>
    <t>50041</t>
  </si>
  <si>
    <t>Servicio de investigación, desarrollo e innovación tecnológica en Salud. M_11313</t>
  </si>
  <si>
    <t>Publicaciones en revistas indexadas nacionales e internacionales realizadas en salud ublica/Publicaciones planeadas</t>
  </si>
  <si>
    <t>Se logro la publicación de 11 artículos en revistas indexadas en los que participarón los diferentes grupos de la DRSP.</t>
  </si>
  <si>
    <t>50042</t>
  </si>
  <si>
    <t>Documentos de lineamientos técnicos. M_11321</t>
  </si>
  <si>
    <t xml:space="preserve">No Documentos, lineamientos técnicos elaborados o actualizados/ No de Documentos, lineamientos técnicos planeados </t>
  </si>
  <si>
    <t xml:space="preserve">Se elaborarón o actualizarón  48  documentos, lineamientos, guías, circulares para orientar a las Redes.y se sometierón 19 artículos </t>
  </si>
  <si>
    <t>50043</t>
  </si>
  <si>
    <t>Servicio de investigación, desarrollo e innovación tecnológica en epidemiologia. M_11323</t>
  </si>
  <si>
    <t>No de infografías, informes o boletines elaborados o actualizados/ No de infografías, informes o boletines elabordos planeados</t>
  </si>
  <si>
    <t xml:space="preserve">Se generarón en la vigencia  46 documentos entre informes, infografías y boletines </t>
  </si>
  <si>
    <t>50051</t>
  </si>
  <si>
    <t>Servicio de asistencia técnica para el fortalecimiento de capacidades básicas y técnicas en salud. M_11322</t>
  </si>
  <si>
    <t>No de Entidades fortalecidas a traves de Asistencias técnicas y eventos//No de Entidades planeadas a fortalecer.</t>
  </si>
  <si>
    <t>Se fortalecierón las 33 Entidades territoriales a traves de capacitaciones, asistencias técnicas, reuniones, talleres</t>
  </si>
  <si>
    <t>50061</t>
  </si>
  <si>
    <t xml:space="preserve">Actividades administrativas y misionales transversales del proceso de Redes </t>
  </si>
  <si>
    <t>No de actividades administrativas y misionales realizadas/No de actividades administrativas programadas</t>
  </si>
  <si>
    <t>Se realizarón 16 actividades administrativas relacionadas con la misionalidad de la Dirección de redes que permitierón desarrollar el proyecto</t>
  </si>
  <si>
    <t>60001</t>
  </si>
  <si>
    <t>60002</t>
  </si>
  <si>
    <t>60003</t>
  </si>
  <si>
    <t>60004</t>
  </si>
  <si>
    <t>60011</t>
  </si>
  <si>
    <t>Biológicos, biosimilares y medicamentos de síntesis de interés en salud pública. M_11111</t>
  </si>
  <si>
    <t>No. de Gestiones del Producto realizadas en el periodo / No. Total de Gestiones del Producto a realizar en el periodo</t>
  </si>
  <si>
    <t>Las acciones adelantadas por la Dirección de Producción han permitido garantizar las existencias necesarias de antivenenos para atender las necesidades del país en lo referente a la atención del accidente ofídico en Colombia. Gracias a la adecuada planeación y el desarrollo comprometido de las tareas propuestas se cuanta con un stock de antivenenos suficiente que pueda responder a los cambios en la demanda de antivenenos que se podrían suceder por fenómenos naturales o de otra índole. Se ha participado de manera denodada en la RELAPA - Red Latinoamericana de Laboratorios Productores de Antivenenos, lo cual en un determinado momento permitirá que los antivenenos producidos por el INS puedan ser exportados a los países vecinos que no cuentan con la tecnología o los procesos productivos necesarios, consituyéndose así, como referente para la región, dada la calidad de los productos ofertados.</t>
  </si>
  <si>
    <t>60012</t>
  </si>
  <si>
    <t>Servicio de producción de insumos de laboratorio para investigación, diagnóstico y control de eventos de interés para la salud pública. M_11112</t>
  </si>
  <si>
    <t>Las acciones adelantadas por la Dirección de Producción han permitido garantizar las existencias necesarias de productos intermedios y purificados, que permitirían atender de una manera oportuna y adecuada posibles cambios en la demanda de producción de antivenenos, ya sea esta originada en fenómenos naturales o en las posibilidades de comercialización con otros países a través de la RELAPA. Por otro lado, en el marco del proyecto de cooperación entre el Instituto Distrital de Ciencia, Biotecnología e Innovación en Salud (IDCBIS) y el INS, se obtuvo un modelo de ratón con un sistema inmune similar al de los seres humanos.</t>
  </si>
  <si>
    <t>60021</t>
  </si>
  <si>
    <t>Servicio de control y aseguramiento de la calidad a los bienes y servicios de interés para la salud pública. M_11121</t>
  </si>
  <si>
    <t xml:space="preserve">Las acciones adelantadas por la Dirección de Producción para garantizar la producción y comercialización de antivenenos cuentan con el respaldo de las certificaciones en BPMS y con el cumplimiento normativo determinado por el ente certificador INVIMA, lo que se traduce en la producción de productos con la calidad e idoneidad necesarias para atender adecuadamente el accidente ofidico en el país
</t>
  </si>
  <si>
    <t>70001</t>
  </si>
  <si>
    <t>70002</t>
  </si>
  <si>
    <t>70003</t>
  </si>
  <si>
    <t>70004</t>
  </si>
  <si>
    <t>70011</t>
  </si>
  <si>
    <t>Documentos de Investigación. M_11511</t>
  </si>
  <si>
    <t>Se publicó el Informe 14, Panorama de eventos en salud pública, que corresponde al análisis actualizado de una serie de eventos priorizados en salud pública: mortalidad materna, salud mental, violencia homicida, bajo peso al nacer, obesidad, lesiones de tránsito, efectos adicionales del covid.</t>
  </si>
  <si>
    <t>70021</t>
  </si>
  <si>
    <t>Servicio de investigación, desarrollo e innovación tecnológica en epidemiologia. M_11521</t>
  </si>
  <si>
    <t>REPORTE DE OBJETIVOS</t>
  </si>
  <si>
    <t>CÓDIGO OBJETIVO</t>
  </si>
  <si>
    <t>DESCRIPCIÓN OBJETIVO</t>
  </si>
  <si>
    <t>1100</t>
  </si>
  <si>
    <t>Presentar informes a las instancias que lo requieran</t>
  </si>
  <si>
    <t>Informes presentados en el periodo / Total informes a presentar en el periodo</t>
  </si>
  <si>
    <t>Durante el periodo, fueron elaborados y enviados todos los informes y solicitudes de información relacionados con temas transversales de calidad, rendición de cuentas, reportes a la Alta dirección, reportes de gestión del proceso, entre otros.</t>
  </si>
  <si>
    <t>1101</t>
  </si>
  <si>
    <t>Evaluar de manera independiente la gestión y resultados de los procesos INS para usuarios internos y externos, así como fomentar la cultura del autocontrol en los servidores públicos</t>
  </si>
  <si>
    <t>Actividades de evaluación y seguimiento realizadas en el marco del Plan anual de auditoría de la vigencia  / Actividades de evaluación y seguimiento planeadas en el Plan anual de auditoría de la vigencia</t>
  </si>
  <si>
    <t>En el marco del Plan Anual de auditoría vigencia 2022, durante el cuarto trimestre 2022, fueron elaborados y socializados a las partes interesadas 13 informes y/o reportes de Ley requeridos de conformidad con la normatividad vigente, para un valor acumulado de 72 informes y/o reportes de ley elaborados y socializados; así mismo fueron elaborados 11 informes que contienen las evaluaciones independientes realizadas al Sistema de control interno, para un total acumulado de 34 informes de seguimiento. Por otra parte  se elaboraron y socializaron algunas estrategias de comunicación e información plasmadas en 3 boletines y 3 cápsulas de sensibilización en temas de interés general relacionados con el fortalecimiento del Sistema de control interno, para lograr un total de 26 estrategias desarrolladas durante la vigencia 2022..</t>
  </si>
  <si>
    <t>1200</t>
  </si>
  <si>
    <t xml:space="preserve">Se presento la totalidad de los informes requeridos durante la vigencia </t>
  </si>
  <si>
    <t>1201</t>
  </si>
  <si>
    <t>Asesorar para la prevención del daño antijurídico</t>
  </si>
  <si>
    <t>Actividades realizadas / Actividades programadas</t>
  </si>
  <si>
    <t xml:space="preserve">Se realizaron las dos capacitaciones dirigidas a los supervisores de contratos del INS, en cumplimiento de la Pólitica de Prevencion del Daño Antijuridico 2022-2023, con el fin de evitar futuros procedimientos administrativos sancionatorios y posibles demandas contractuales, asi mismo, se realizo capacitacion certificada al personal de la OAJ  EN EL TEMA DE LA IMPLEMENTACIÓN DEL MODELO DE GESTION - MOG. ( se adjunta certificacion del curso) </t>
  </si>
  <si>
    <t>1202</t>
  </si>
  <si>
    <t>Realizar la defensa de los intereses del INS</t>
  </si>
  <si>
    <t>1203</t>
  </si>
  <si>
    <t>Adelantar otras acciones misionales o administrativas que se programen</t>
  </si>
  <si>
    <t xml:space="preserve">se realizaron todas las actividades programadas por parte de la OAJ. </t>
  </si>
  <si>
    <t>Realizar las acciones transversales para la gestión del proceso</t>
  </si>
  <si>
    <t>Se dio cumplimiento oportuno y suficiente a los requerimientos de los diversos temas que hacen parte del objetivo.</t>
  </si>
  <si>
    <t>Asesorar a las Dependencias en la implementación del SIG</t>
  </si>
  <si>
    <t>Sistema de gestión certificado</t>
  </si>
  <si>
    <t>Se brindó la asesoría requerida, situación que se refleja en el mantenimiento y consolidación del sistema.</t>
  </si>
  <si>
    <t>Administrar la documentación del SIG</t>
  </si>
  <si>
    <t>Documentos publicados cumpliendo con lineamientos transversales definidos.</t>
  </si>
  <si>
    <t>La permanente y oportuna gestión en cuanto a la administración documental, ha llevado a que se obtengan resultados satisfactorios en las Auditorías.</t>
  </si>
  <si>
    <t>Asesorar a la alta Dirección y a las dependencias en temas de planeación y proyectos</t>
  </si>
  <si>
    <t>Proyectos de inversión en ejecución</t>
  </si>
  <si>
    <t>A lo largo de la vigencia se llevó a cabo, de acuerdo con las necesidades, el apoyo y asistencia técnica en materia de proyectos, con asignaciones adecuadas de presupuesto.</t>
  </si>
  <si>
    <t>Elaborar y difundir instrumentos y metodologías requeridos por los procesos de competencia</t>
  </si>
  <si>
    <t>Planes en operación eficiente</t>
  </si>
  <si>
    <t>Se diseñan, divulgan e implementan instrumentos y metodologías que fortalecen la gestión administrativa desde la planeación.</t>
  </si>
  <si>
    <t>Reportes de información cumplidos eficientemente.</t>
  </si>
  <si>
    <t>En la medida en que se hace necesario accionar algún tema, se da respuesta oportuna a fin de dar cumplimiento.</t>
  </si>
  <si>
    <t>1400</t>
  </si>
  <si>
    <t>Se presentaron los informes requeridos para el Congreso, Dirección y todos los que fueron solicitados</t>
  </si>
  <si>
    <t>1401</t>
  </si>
  <si>
    <t>Mantener la disponibilidad de la infraestructura tecnológica</t>
  </si>
  <si>
    <t>Número  de fallas  o requerimientos ocurridas/ Tiempo de falla o requerimiento disponible</t>
  </si>
  <si>
    <t>1402</t>
  </si>
  <si>
    <t>Implementar las estrategias del Estado en materia de TIC</t>
  </si>
  <si>
    <t>Estrategias implementadas  en el periodo / Total estrategias a implementar en el periodo</t>
  </si>
  <si>
    <t>Para esta vigencia se dio continuidad al desarrollo, mantenimineto y soporte  de sistemas de información misionales tales como:   REDDATA - SIVILAB - Mendeléyev
y Sistemas de apoyo administrativo: PQR - SIP - SIGEM - SIAM</t>
  </si>
  <si>
    <t>1500</t>
  </si>
  <si>
    <t>Se entregó el último informe de comunicaciones del trimestre 4.</t>
  </si>
  <si>
    <t>1501</t>
  </si>
  <si>
    <t>Desarrollar estrategias de comunicación interna y externa</t>
  </si>
  <si>
    <t>Estrategias ejecutadas / estrategias ejecutadas* 100</t>
  </si>
  <si>
    <t>se jecutaron las acciones previstas en el plan de acción de comunicación institucional, acorde a las estrategias de posicionamiento de la entidad y el objetivo estratégico de comunicación institucional.</t>
  </si>
  <si>
    <t>1502</t>
  </si>
  <si>
    <t>Apoyar al INS en materia de comunicación para el posicionamiento institucional</t>
  </si>
  <si>
    <t xml:space="preserve">Gestionar el 100% de las solicitudes de divulgación externa </t>
  </si>
  <si>
    <t xml:space="preserve">Se atendieron las necesidades de información y divulgación externa </t>
  </si>
  <si>
    <t>1503</t>
  </si>
  <si>
    <t xml:space="preserve">Ejecutar el 100%  de apoyo comunicación a procesos administrativos </t>
  </si>
  <si>
    <t>Se atendieron el 100 por ciento de las necesidades de comunicación vía consola de comunicaciones (aplicativo intranet).</t>
  </si>
  <si>
    <t>2000</t>
  </si>
  <si>
    <t>2001</t>
  </si>
  <si>
    <t>Desarrollar acciones en el proceso de ingreso de personal</t>
  </si>
  <si>
    <t>Número de funcionarios que cumplieron con la totalidad de requisitos solicitados / Número de funcionarios ingresados en la vigencia</t>
  </si>
  <si>
    <t>Las actividades se han realizado en su totalidad según lo establecido desde el plan de acción vigencia 2022</t>
  </si>
  <si>
    <t>2002</t>
  </si>
  <si>
    <t>Implementar estrategias administrativas y de gestión para talento humano en el lapso de permanencia y retiro</t>
  </si>
  <si>
    <t>Planes Estrategicos implementados de la dimension de Talento Humano MIPG para la vigencia actual / Planes establecidos a implementar Para la dimensión de Talento humano</t>
  </si>
  <si>
    <t>2003</t>
  </si>
  <si>
    <t>Adelantar proceso contractual para la adquisición de bienes y servicios del INS</t>
  </si>
  <si>
    <t xml:space="preserve">Solicitudes contractuales gestionadas /  Solicitudes contractuales recibidas </t>
  </si>
  <si>
    <t>2004</t>
  </si>
  <si>
    <t>Asesorar a las Dependencias en los procedimientos de los procesos contractuales</t>
  </si>
  <si>
    <t>Capacitaciones efectuadas/capacitaciones programadas</t>
  </si>
  <si>
    <t>2005</t>
  </si>
  <si>
    <t>Implementar lineamientos y estrategias para controlar los aspectos ambientales</t>
  </si>
  <si>
    <t>8 programas ambientales ejecutados</t>
  </si>
  <si>
    <t>A través de la ejecución de las actividades de los 8 programas ambientales, se logra alcanzar los objetivos y metas establecidos, ademas del cumplimineto de indicadores del proceso, lo cual permite a su vez obtener reconocimiento del Programade de Excelencia Ambiental Distrital de la Secretaría Distrital de Ambiente.</t>
  </si>
  <si>
    <t>2006</t>
  </si>
  <si>
    <t>Gestionar la disponibilidad de la infraestructura física y de bienes muebles para la operación del INS.</t>
  </si>
  <si>
    <t xml:space="preserve">Contratos ejecutados / Contratos suscritos </t>
  </si>
  <si>
    <t>Los contratos suscritos para el mantenimiento y adecuación de la infraestructura física de la entidad se ejecutaron en su totalidad de manera satisfactoria, permitiendo de esta manera la gestión de disponibilidad de espacios físicos en óptimas condiciones, asi como bienes muebles acordes a las necesidades del servicio.</t>
  </si>
  <si>
    <t>2007</t>
  </si>
  <si>
    <t>Solicitudes atendidas / Solicitudes recibidas</t>
  </si>
  <si>
    <t>Los equipos de mesa de ayuda y mantenimiento de infraestructura del INS, atendieron de manera satisfactoria las solicitudes de  mantenimiento y soporte técnico presentadas mediante plataforma del centro de servicios, permitiendo la ejecución de actividades administrativas y misionales en el INS.</t>
  </si>
  <si>
    <t>2008</t>
  </si>
  <si>
    <t xml:space="preserve">Informes ejecutados / Informes programados </t>
  </si>
  <si>
    <t>El área de Almacén General llevo a cabo de manera satisfactoria las actividades para la administración de inventarios del INS.</t>
  </si>
  <si>
    <t>2009</t>
  </si>
  <si>
    <t>Administrar canales de atención asignados al proceso</t>
  </si>
  <si>
    <t>Cantidad de canales oficiales de la entidad atendidos por el procesos</t>
  </si>
  <si>
    <t xml:space="preserve">En el trimestre se administró los canales de atención, virtual, telefónica, presencial y escrita asignados. Con esto se obtuvo la radicación de las comunicaciones remitidas por la ciudadanía, las cuales fueron gestionadas por el personal del proceso.  </t>
  </si>
  <si>
    <t>2010</t>
  </si>
  <si>
    <t xml:space="preserve"> Generar medición de satisfacción frente a los productos, servicios y atención prestados por el INS</t>
  </si>
  <si>
    <t>Informes emitidos / Informes solicitados</t>
  </si>
  <si>
    <t>2011</t>
  </si>
  <si>
    <t>Divulgar información sobre los lineamientos de atención y servicio al ciudadano</t>
  </si>
  <si>
    <t xml:space="preserve">Se realizó todas las actividades propuestas por el equipo sectorial, dando cumplimiento a la participación que tiene la entidad dentro en el grupo de relacionamiento estado ciudadano, se partició en reuniones, se validó documentos, se compartió información al interior de la entidad que permite la apropiación del MISC en el INS. </t>
  </si>
  <si>
    <t>2012</t>
  </si>
  <si>
    <t>Gestionar la adquisición de equipos de laboratorio y apoyo crítico</t>
  </si>
  <si>
    <t>Número de procesos gestionados  / Número de solicitudes de adquisición de equipos con recursos aprobados</t>
  </si>
  <si>
    <t>Se adelantaron las gestiones pertinentes para el logro del objetivo, pese a que no se alcanzó a realizar todos los procesos contractuales, la dotación permitió la operación sin traumatismos.</t>
  </si>
  <si>
    <t>2013</t>
  </si>
  <si>
    <t>Gestionar el mantenimiento preventivo y correctivo de equipos de laboratorio y apoyo crítico, garantizando su funcionamiento</t>
  </si>
  <si>
    <t>Número equipos con actividades de mantenimiento y aseguramiento metrológico / Total de equipos</t>
  </si>
  <si>
    <t>Las acciones adelantadas permitieron que la operación de los equipos cumplieran con los requerimientos sin afectar el desempeño.</t>
  </si>
  <si>
    <t>2014</t>
  </si>
  <si>
    <t>Implementar y divulgar las técnicas de la administración documental</t>
  </si>
  <si>
    <t>Capacitaciones y asesorias  efectuadas / Capacitaciones y asesorias programadas</t>
  </si>
  <si>
    <t>2015</t>
  </si>
  <si>
    <t>Salvaguardar y vigilar la preservación de la memoria institucional</t>
  </si>
  <si>
    <t>Visitas realizadas a las dependencias / Visitas programadas para verificación de organización de archivos de gestión</t>
  </si>
  <si>
    <t>2016</t>
  </si>
  <si>
    <t>Gestionar la información financiera para la presentación de los estados contables, previa ejecución presupuestal</t>
  </si>
  <si>
    <t>Estados contables publicados / estados contables generados</t>
  </si>
  <si>
    <t>3000</t>
  </si>
  <si>
    <t>Se realizaron informes de gestion de la DISP.
Se realizó el monitoreo mensual de los indicadores de los proyectos de inversión.</t>
  </si>
  <si>
    <t>3001</t>
  </si>
  <si>
    <t>Generar conocimiento científico, tecnológico e innovación en salud y ciencias biomédicas</t>
  </si>
  <si>
    <t>Se ejecutaron proyectos de investigacion en salud, asi mismo se han generados productos de generación de conocimiento tales como artículos científicos y se ejecutaron actividades de innovación en salud.</t>
  </si>
  <si>
    <t>3002</t>
  </si>
  <si>
    <t>Realizar actividades de transferencia y apropiación social del conocimiento en salud y ciencias biomédicas</t>
  </si>
  <si>
    <t>Se realizaron los procesos correspondientes para la publicacion de la revista Biomedica, asi mismo para la participacion y realizacion de eventos en salud publica</t>
  </si>
  <si>
    <t>4000</t>
  </si>
  <si>
    <t>7 Informes presentados / 7 informes a presentar</t>
  </si>
  <si>
    <t>4001</t>
  </si>
  <si>
    <t>Operar el sistema de vigilancia en salud pública</t>
  </si>
  <si>
    <t>100% del Sistema de vigilancia en salud pública en operación</t>
  </si>
  <si>
    <t>4002</t>
  </si>
  <si>
    <t>Operar el sistema de gestión del riesgo en salud pública</t>
  </si>
  <si>
    <t>100% del Sistema de gestión del riesgo en salud pública en operación</t>
  </si>
  <si>
    <t>4003</t>
  </si>
  <si>
    <t>Fortalecer las capacidades básicas del talento humano en vigilancia en salud pública</t>
  </si>
  <si>
    <t>Cursos realizados / cursos a realizar</t>
  </si>
  <si>
    <t>18 Cursos realizados / 18 cursos a realizar</t>
  </si>
  <si>
    <t>5000</t>
  </si>
  <si>
    <t xml:space="preserve">Se presentarón los informes solicitados por las diferentes instancias  que los requirierón </t>
  </si>
  <si>
    <t>5001</t>
  </si>
  <si>
    <t>Coordinar las redes de laboratorios y las redes especiales</t>
  </si>
  <si>
    <t>Numero de actores de las redes especiales coordinados / actores de las redes especiales</t>
  </si>
  <si>
    <t>Se desarrollaron las acciones rpogramadas de coordinación de las redes de donación y trasplantes y bancos de sangre y servicios de tranfusión mediante la gestión constante de sus sistemas de información, funcionamiento operativo del CRT y CRH, gestión de PQRS y y cierre de Peeds programados</t>
  </si>
  <si>
    <t>5002</t>
  </si>
  <si>
    <t>Generar y divulgar información por las redes de laboratorios, bancos de sangre, donación y trasplantes de componentes anatómicos</t>
  </si>
  <si>
    <t xml:space="preserve">Se realizaron acciones de generación y divulgación de conocimiento. Para este trimestre tres reuniones técnicas y artyiculo sometidos. </t>
  </si>
  <si>
    <t>5003</t>
  </si>
  <si>
    <t>Ser Laboratorio Nacional de Referencia en temas de salud pública</t>
  </si>
  <si>
    <t>Actividades programadas que  contribuyerón a la vigilancia y control  de eventos de interés en salud pública  por los Laboratorios Nacionales de Referencia/Actividades programadas</t>
  </si>
  <si>
    <t>Se realizarón todas las actividades programadas como fuerón la vigilancia de eventos de interes en slud pública, el apoyo y caracterización de brotes, las acciones en vigilancia ambiental,se mantuvierón las acreditaciones, se desarrollarón  los programas de desempeño, la participación como Laboratorio Nacional de Referencia que permitierón contribuir a la vigilancia por laboratorio y apoyar en el control de los eventos de interes en salud pública a nvel pais.</t>
  </si>
  <si>
    <t>5004</t>
  </si>
  <si>
    <t>Información generada y divulgada  de la vigilancia y la investigación por laboratorio a los tomadores de decisión y la comunidad científica/Información programada a ser divulgada.</t>
  </si>
  <si>
    <t xml:space="preserve">Se generó información producto de la vigilancia por laboratorio que se divulgó a traves de documentos, informes , publicaciones que se divulgó  a las redes de laboratorios y a las redes especiales </t>
  </si>
  <si>
    <t>5005</t>
  </si>
  <si>
    <t>Actividades programadas para fortalecer la capacidad técnico administrativa y de gestión de la Red Nacional de Laboratorios/Actividades realizadas.</t>
  </si>
  <si>
    <t>Se realizarón las actividades programadas como talleres, capcitaciones, reuniones , asistencias técnics, mesas de trabajo  que permitierón forttalecer la capacidad técnico administrativa de las ET.</t>
  </si>
  <si>
    <t>5006</t>
  </si>
  <si>
    <t>Actividades administrativas realizadas de apoyo a la ejecución de los proyectos / Actividades administrativas planeadas</t>
  </si>
  <si>
    <t>Se realizarón las actividades administrativs desde los diferentes grupos que permitierón la ejecución de los proyectos de inversión a cargo de la DRSP.</t>
  </si>
  <si>
    <t>6000</t>
  </si>
  <si>
    <t>6001</t>
  </si>
  <si>
    <t>Gestionar los procesos de producción de biológicos, biomodelos, medios de cultivo y reactivos de diagnóstico y referencia</t>
  </si>
  <si>
    <t xml:space="preserve">Numero de procesos gestionados  / Numero de procesos radicados </t>
  </si>
  <si>
    <t>Se han garantizado las existencias para la atención del accidente ofídico. Se ha participado en la Red Latinoamericana de Laboratorios Productores de Antivenenos - RELAPA.</t>
  </si>
  <si>
    <t>6002</t>
  </si>
  <si>
    <t>Asistir técnicamente a sus grupos de interés en temas relacionados con los productos ofertados</t>
  </si>
  <si>
    <t>Número de equipos funionando / Número de equipos con mantenimiento preventivo y/o correctivo</t>
  </si>
  <si>
    <t>Se atiende a demanda, los requerimientos y/o solicitudes que son allegadas a la dirección, relativos a los procesos misionales que se desarrollan.</t>
  </si>
  <si>
    <t>7000</t>
  </si>
  <si>
    <t>7001</t>
  </si>
  <si>
    <t>Realizar análisis de información, primaria y secundaria, epidemiológica de los eventos de interés en salud pública</t>
  </si>
  <si>
    <t>Documentos de analisis realizados/ Documentos de análisis a realizar en el periodo</t>
  </si>
  <si>
    <t>7002</t>
  </si>
  <si>
    <t>Divulgar resultados de las investigaciones realizadas</t>
  </si>
  <si>
    <t>Actividades de divulgación realizadas / Actividades a realizar en el periodo</t>
  </si>
  <si>
    <t>ACTUAL</t>
  </si>
  <si>
    <t>SITEM</t>
  </si>
  <si>
    <t>CONCEPTO</t>
  </si>
  <si>
    <t>REC.</t>
  </si>
  <si>
    <t>APROPIACION
VIGENTE DEP.GSTO.</t>
  </si>
  <si>
    <t>TOTAL CDP
DEP.GSTOS</t>
  </si>
  <si>
    <t>APROPIACION
DISPONIBLE DEP.GSTO.</t>
  </si>
  <si>
    <t>TOTAL
COMPROMISO DEP.GSTOS</t>
  </si>
  <si>
    <t>CDP POR COMPROMETER
DEP.GSTOS</t>
  </si>
  <si>
    <t>TOTAL
OBLIGACIONES DEP.GSTOS</t>
  </si>
  <si>
    <t>COMPROMISO POR OBLIGAR
DEP.GSTOS</t>
  </si>
  <si>
    <t>TOTAL
ORDENES DE PAGO DEP.GSTOS</t>
  </si>
  <si>
    <t>OBLIGACIONES
POR ORDENAR DEP.GSTOS</t>
  </si>
  <si>
    <t>PAGOS
DEP.GSTOS</t>
  </si>
  <si>
    <t>ORDENES DE PAGO
POR PAGAR DEP.GSTOS</t>
  </si>
  <si>
    <t>TOTAL REINTEGROS
DEP.GSTOS</t>
  </si>
  <si>
    <t>A01</t>
  </si>
  <si>
    <t>SUELDO BÁSICO</t>
  </si>
  <si>
    <t>10</t>
  </si>
  <si>
    <t>PRIMA TÉCNICA SALARIAL</t>
  </si>
  <si>
    <t>SUBSIDIO DE ALIMENTACIÓN</t>
  </si>
  <si>
    <t>AUXILIO DE TRANSPORTE</t>
  </si>
  <si>
    <t>PRIMA DE SERVICIO</t>
  </si>
  <si>
    <t>BONIFICACIÓN POR SERVICIOS PRESTADOS</t>
  </si>
  <si>
    <t>HORAS EXTRAS, DOMINICALES, FESTIVOS Y RECARGOS</t>
  </si>
  <si>
    <t>PRIMA DE NAVIDAD</t>
  </si>
  <si>
    <t>PRIMA DE VACACIONES</t>
  </si>
  <si>
    <t xml:space="preserve">AUXILIO DE CONECTIVIDAD DIGITAL </t>
  </si>
  <si>
    <t>PRIMA SEMESTRAL</t>
  </si>
  <si>
    <t>APORTES A LA SEGURIDAD SOCIAL EN PENSIONES</t>
  </si>
  <si>
    <t>APORTES A LA SEGURIDAD SOCIAL EN SALUD</t>
  </si>
  <si>
    <t xml:space="preserve">AUXILIO DE CESANTÍAS </t>
  </si>
  <si>
    <t>APORTES A CAJAS DE COMPENSACIÓN FAMILIAR</t>
  </si>
  <si>
    <t>APORTES GENERALES AL SISTEMA DE RIESGOS LABORALES</t>
  </si>
  <si>
    <t>APORTES AL ICBF</t>
  </si>
  <si>
    <t>APORTES AL SENA</t>
  </si>
  <si>
    <t>VACACIONES</t>
  </si>
  <si>
    <t>INDEMNIZACIÓN POR VACACIONES</t>
  </si>
  <si>
    <t>BONIFICACIÓN ESPECIAL DE RECREACIÓN</t>
  </si>
  <si>
    <t>PRIMA TÉCNICA NO SALARIAL</t>
  </si>
  <si>
    <t>PRIMA DE COORDINACIÓN</t>
  </si>
  <si>
    <t>BONIFICACIÓN DE DIRECCIÓN</t>
  </si>
  <si>
    <t>A02</t>
  </si>
  <si>
    <t>DOTACIÓN (PRENDAS DE VESTIR Y CALZADO)</t>
  </si>
  <si>
    <t>PASTA O PULPA, PAPEL Y PRODUCTOS DE PAPEL; IMPRESOS Y ARTÍCULOS RELACIONADOS</t>
  </si>
  <si>
    <t>20</t>
  </si>
  <si>
    <t>PRODUCTOS DE HORNOS DE COQUE; PRODUCTOS DE REFINACIÓN DE PETRÓLEO Y COMBUSTIBLE NUCLEAR</t>
  </si>
  <si>
    <t>ALOJAMIENTO; SERVICIOS DE SUMINISTROS DE COMIDAS Y BEBIDAS</t>
  </si>
  <si>
    <t>SERVICIOS DE TRANSPORTE DE PASAJEROS</t>
  </si>
  <si>
    <t>SERVICIOS DE APOYO AL TRANSPORTE</t>
  </si>
  <si>
    <t>SERVICIOS POSTALES Y DE MENSAJERÍA</t>
  </si>
  <si>
    <t>SERVICIOS DE DISTRIBUCIÓN DE ELECTRICIDAD, GAS Y AGUA (POR CUENTA PROPIA)</t>
  </si>
  <si>
    <t>SERVICIOS FINANCIEROS Y SERVICIOS CONEXOS</t>
  </si>
  <si>
    <t>OTROS SERVICIOS PROFESIONALES, CIENTÍFICOS Y TÉCNICOS</t>
  </si>
  <si>
    <t>SERVICIOS DE TELECOMUNICACIONES, TRANSMISIÓN Y SUMINISTRO DE INFORMACIÓN</t>
  </si>
  <si>
    <t>SERVICIOS DE SOPORTE</t>
  </si>
  <si>
    <t>SERVICIOS DE MANTENIMIENTO, REPARACIÓN E INSTALACIÓN (EXCEPTO SERVICIOS DE CONSTRUCCIÓN)</t>
  </si>
  <si>
    <t>OTROS SERVICIOS DE FABRICACIÓN; SERVICIOS DE EDICIÓN, IMPRESIÓN Y REPRODUCCIÓN; SERVICIOS DE RECUPERACIÓN DE MATERIALES</t>
  </si>
  <si>
    <t>SERVICIOS DE ALCANTARILLADO, RECOLECCIÓN, TRATAMIENTO Y DISPOSICIÓN DE DESECHOS Y OTROS SERVICIOS DE SANEAMIENTO AMBIENTAL</t>
  </si>
  <si>
    <t>VIÁTICOS DE LOS FUNCIONARIOS EN COMISIÓN</t>
  </si>
  <si>
    <t>A03</t>
  </si>
  <si>
    <t>INCAPACIDADES (NO DE PENSIONES)</t>
  </si>
  <si>
    <t>LICENCIAS DE MATERNIDAD Y PATERNIDAD (NO DE PENSIONES)</t>
  </si>
  <si>
    <t>SENTENCIAS Y CONCILIACIONES</t>
  </si>
  <si>
    <t>SENTENCIAS</t>
  </si>
  <si>
    <t>A08</t>
  </si>
  <si>
    <t>IMPUESTO PREDIAL Y SOBRETASA AMBIENTAL</t>
  </si>
  <si>
    <t>IMPUESTO DE INDUSTRIA Y COMERCIO</t>
  </si>
  <si>
    <t>IMPUESTO SOBRE VEHÍCULOS AUTOMOTORES</t>
  </si>
  <si>
    <t>TASAS Y DERECHOS ADMINISTRATIVOS</t>
  </si>
  <si>
    <t>CUOTA DE FISCALIZACIÓN Y AUDITAJE</t>
  </si>
  <si>
    <t>11</t>
  </si>
  <si>
    <t>B10</t>
  </si>
  <si>
    <t>APORTES AL FONDO DE CONTINGENCIAS</t>
  </si>
  <si>
    <t>C10</t>
  </si>
  <si>
    <t>1901012</t>
  </si>
  <si>
    <t>SERVICIO DE ASISTENCIA TÉCNICA PARA EL FORTALECIMIENTO DE CAPACIDADES BÁSICAS Y TÉCNICAS EN SALUD</t>
  </si>
  <si>
    <t>1901020</t>
  </si>
  <si>
    <t>SERVICIO DE INFORMACIÓN DE VIGILANCIA EPIDEMIOLÓGICA</t>
  </si>
  <si>
    <t>1901159</t>
  </si>
  <si>
    <t>SERVICIO DE EDUCACIÓN PARA EL TRABAJO EN TEMAS DE SALUD PÚBLICA Y PRESTACIÓN DE SERVICIOS</t>
  </si>
  <si>
    <t>1901162</t>
  </si>
  <si>
    <t>SERVICIO DE INFORMACIÓN EN MATERIA DE SALUD PÚBLICA Y PRESTACIÓN DE SERVICIOS</t>
  </si>
  <si>
    <t>1901150</t>
  </si>
  <si>
    <t>SERVICIO DE GESTIÓN DEL RIESGO PARA LA SALUD PÚBLICA</t>
  </si>
  <si>
    <t>21</t>
  </si>
  <si>
    <t>C11</t>
  </si>
  <si>
    <t>1901151</t>
  </si>
  <si>
    <t>SERVICIO DE CONTROL Y ASEGURAMIENTO DE LA CALIDAD A LOS BIENES Y SERVICIOS DE INTERÉS PARA LA SALUD PÚBLICA</t>
  </si>
  <si>
    <t>1901154</t>
  </si>
  <si>
    <t>SERVICIO DE PRODUCCIÓN DE INSUMOS DE LABORATORIO PARA INVESTIGACIÓN, DIAGNÓSTICO Y CONTROL DE EVENTOS DE INTERÉS PARA LA SALUD PÚBLICA</t>
  </si>
  <si>
    <t>1901155</t>
  </si>
  <si>
    <t>BIOLÓGICOS, BIOSIMILARES Y MEDICAMENTOS DE SÍNTESIS DE INTERÉS EN SALUD PÚBLICA</t>
  </si>
  <si>
    <t>C12</t>
  </si>
  <si>
    <t>1901152</t>
  </si>
  <si>
    <t>INFRAESTRUCTURA DE LABORATORIOS EN SALUD CON MANTENIMIENTO</t>
  </si>
  <si>
    <t>1901153</t>
  </si>
  <si>
    <t>INFRAESTRUCTURA DE LABORATORIOS EN SALUD CON MEJORAMIENTO</t>
  </si>
  <si>
    <t>C13</t>
  </si>
  <si>
    <t>1901021</t>
  </si>
  <si>
    <t>SERVICIO DE INVESTIGACIÓN, DESARROLLO E INNOVACIÓN TECNOLÓGICA EN SALUD</t>
  </si>
  <si>
    <t>1901033</t>
  </si>
  <si>
    <t>SERVICIO DE INVESTIGACIÓN, DESARROLLO E INNOVACIÓN TECNOLÓGICA EN EPIDEMIOLOGIA</t>
  </si>
  <si>
    <t>1901035</t>
  </si>
  <si>
    <t xml:space="preserve">SERVICIO DE APOYO EN SUMINISTROS DE TECNOLOGÍAS EN SALUD PARA LA ATENCIÓN A POBLACIÓN - FORTALECIMIENTO  DE LA CAPACIDAD RESOLUTIVA DEL  LABORATORIO NACIONAL DE REFERENCIA Y REDES DE LABORATORIOS DE SALUD PÚBLICA. </t>
  </si>
  <si>
    <t>SERVICIO DE ASISTENCIA TÉCNICA PARA EL FORTALECIMIENTO DE CAPACIDADES BÁSICAS Y TÉCNICAS EN SALUD - FORTALECIMIENTO  DE LA CAPACIDAD RESOLUTIVA DEL  LABORATORIO NACIONAL DE REFERENCIA Y REDES DE LABORATORIOS DE SAL</t>
  </si>
  <si>
    <t>1901003</t>
  </si>
  <si>
    <t>DOCUMENTOS DE LINEAMIENTOS TÉCNICOS - FORTALECIMIENTO  DE LA CAPACIDAD RESOLUTIVA DEL  LABORATORIO NACIONAL DE REFERENCIA Y REDES DE LABORATORIOS DE SALUD PÚBLICA.  NACIONAL</t>
  </si>
  <si>
    <t>13</t>
  </si>
  <si>
    <t>1901037</t>
  </si>
  <si>
    <t>SERVICIO DE LABORATORIO DE REFERENCIA - FORTALECIMIENTO  DE LA CAPACIDAD RESOLUTIVA DEL  LABORATORIO NACIONAL DE REFERENCIA Y REDES DE LABORATORIOS DE SALUD PÚBLICA.  NACIONAL</t>
  </si>
  <si>
    <t>C14</t>
  </si>
  <si>
    <t>SERVICIO DE INVESTIGACIÓN, DESARROLLO E INNOVACIÓN TECNOLÓGICA EN SALUD - MEJORAMIENTO DE LA SITUACIÓN NUTRICIONAL DE LA POBLACIÓN  A NIVEL   NACIONAL</t>
  </si>
  <si>
    <t>1901001</t>
  </si>
  <si>
    <t>DOCUMENTOS DE INVESTIGACIÓN - MEJORAMIENTO DE LA SITUACIÓN NUTRICIONAL DE LA POBLACIÓN  A NIVEL   NACIONAL</t>
  </si>
  <si>
    <t>C15</t>
  </si>
  <si>
    <t>DOCUMENTOS DE INVESTIGACIÓN - FORTALECIMIENTO DEL ANÁLISIS DE INFORMACIÓN EN SALUD PARA LA TOMA DE DECISIONES EN EL ÁMBITO  NACIONAL</t>
  </si>
  <si>
    <t>SERVICIO DE INVESTIGACIÓN, DESARROLLO E INNOVACIÓN TECNOLÓGICA EN EPIDEMIOLOGIA - FORTALECIMIENTO DEL ANÁLISIS DE INFORMACIÓN EN SALUD PARA LA TOMA DE DECISIONES EN EL ÁMBITO  NACIONAL</t>
  </si>
  <si>
    <t>C16</t>
  </si>
  <si>
    <t>1901039</t>
  </si>
  <si>
    <t>SERVICIO DE DIVULGACIÓN EN MONITOREO Y ORGANIZACIÓN DE LA RED DE BANCOS DE SANGRE Y SERVICIO DE TRANSFUSIÓN - FORTALECIMIENTO DE LA COORDINACIÓN DE LAS  REDES DE BANCOS DE SANGRE Y DE  DONACIÓN Y TRASPLANTES  NACIO</t>
  </si>
  <si>
    <t>1901040</t>
  </si>
  <si>
    <t>SERVICIO DE TRANSFERENCIA Y APROPIACIÓN SOCIAL DEL CONOCIMIENTO EN BANCOS DE SANGRE - FORTALECIMIENTO DE LA COORDINACIÓN DE LAS  REDES DE BANCOS DE SANGRE Y DE  DONACIÓN Y TRASPLANTES  NACIONAL</t>
  </si>
  <si>
    <t>1901044</t>
  </si>
  <si>
    <t>SERVICIO DE EVALUACIÓN EXTERNA DEL DESEMPEÑO PARA BANCOS DE SANGRE Y SERVICIO DE TRANSFUSIÓN - FORTALECIMIENTO DE LA COORDINACIÓN DE LAS  REDES DE BANCOS DE SANGRE Y DE  DONACIÓN Y TRASPLANTES  NACIONAL</t>
  </si>
  <si>
    <t>1901004</t>
  </si>
  <si>
    <t>DOCUMENTOS NORMATIVOS - FORTALECIMIENTO DE LA COORDINACIÓN DE LAS  REDES DE BANCOS DE SANGRE Y DE  DONACIÓN Y TRASPLANTES  NACIONAL</t>
  </si>
  <si>
    <t>C17</t>
  </si>
  <si>
    <t>SERVICIO DE INVESTIGACIÓN, DESARROLLO E INNOVACIÓN TECNOLÓGICA EN SALUD - INVESTIGACIÓN EN SALUD PÚBLICA Y BIOMEDICINA  NACIONAL</t>
  </si>
  <si>
    <t>DOCUMENTOS DE INVESTIGACIÓN - INVESTIGACIÓN EN SALUD PÚBLICA Y BIOMEDICINA  NACIONAL</t>
  </si>
  <si>
    <t>C4</t>
  </si>
  <si>
    <t>1999011</t>
  </si>
  <si>
    <t>SEDES ADECUADAS - FORTALECIMIENTO CONSTRUCCIÓN, ADECUACIÓN Y MANTENIMIENTO DE INFRAESTRUCTURA FÍSICA DEL INSTITUTO NACIONAL DE SALUD  NACIONAL</t>
  </si>
  <si>
    <t>1999016</t>
  </si>
  <si>
    <t>SEDES MANTENIDAS - FORTALECIMIENTO CONSTRUCCIÓN, ADECUACIÓN Y MANTENIMIENTO DE INFRAESTRUCTURA FÍSICA DEL INSTITUTO NACIONAL DE SALUD  NACIONAL</t>
  </si>
  <si>
    <t>C5</t>
  </si>
  <si>
    <t>1999061</t>
  </si>
  <si>
    <t>SERVICIO DE IMPLEMENTACIÓN SISTEMAS DE GESTIÓN - FORTALECIMIENTO INSTITUCIONAL EN TECNOLOGÍAS DE INFORMACIÓN Y COMUNICACIONES  NACIONAL</t>
  </si>
  <si>
    <t>1999064</t>
  </si>
  <si>
    <t>SERVICIOS DE INFORMACIÓN IMPLEMENTADOS - FORTALECIMIENTO INSTITUCIONAL EN TECNOLOGÍAS DE INFORMACIÓN Y COMUNICACIONES  NACIONAL</t>
  </si>
  <si>
    <t>C6</t>
  </si>
  <si>
    <t>1999059</t>
  </si>
  <si>
    <t>SERVICIO DE EDUCACIÓN INFORMAL PARA LA GESTIÓN ADMINISTRATIVA - FORTALECIMIENTO ENTORNO LABORAL SALUDABLE DEL INSTITUTO NACIONAL DE SALUD   NACIONAL</t>
  </si>
  <si>
    <t>SERVICIO DE IMPLEMENTACIÓN SISTEMAS DE GESTIÓN - FORTALECIMIENTO ENTORNO LABORAL SALUDABLE DEL INSTITUTO NACIONAL DE SALUD   NACIONAL</t>
  </si>
  <si>
    <t>INSTITUTO NACIONAL DE SALUD
CONSOLIDADO PLAN DE ACCIÓN 2023</t>
  </si>
  <si>
    <t>SELECCIONE DEPENDENCIA</t>
  </si>
  <si>
    <t>CÓD.</t>
  </si>
  <si>
    <t>JEFE DEPENDENCIA</t>
  </si>
  <si>
    <t>REFERENTE</t>
  </si>
  <si>
    <t>No. Objet.</t>
  </si>
  <si>
    <t>No. Prod.</t>
  </si>
  <si>
    <t>No. Activ.</t>
  </si>
  <si>
    <t>TOTAL INS</t>
  </si>
  <si>
    <t>1900</t>
  </si>
  <si>
    <t xml:space="preserve">HELVERT GIOVANNY
RUBIANO GARCÍA </t>
  </si>
  <si>
    <t>AREAS DEL DESPACHO</t>
  </si>
  <si>
    <t>SECRETARÍA GENERAL</t>
  </si>
  <si>
    <t>AREAS MISIONALES</t>
  </si>
  <si>
    <t>CIELO DEL SOCORRO
CASTILLA PALLARES</t>
  </si>
  <si>
    <t>NADIA AIXA
PINEDA SARMIENTO</t>
  </si>
  <si>
    <t>OFICINA ASESORA JURÍDICA</t>
  </si>
  <si>
    <t>12</t>
  </si>
  <si>
    <t>DIANA MARCELA
URIBE PANESSO</t>
  </si>
  <si>
    <t>LORENA JULYETH
TORO  ECHEVERRY</t>
  </si>
  <si>
    <t>OFICINA ASESORA DE PLANEACIÓN</t>
  </si>
  <si>
    <t>WILLIAM
JIMÉNEZ HERRERA</t>
  </si>
  <si>
    <t>WILSON ALBERTO
CASTRO CONTRERAS</t>
  </si>
  <si>
    <t>OFICINA DE TECNOLOGÍAS DE INFORMACIÓN Y COMUNICACIONES</t>
  </si>
  <si>
    <t>14</t>
  </si>
  <si>
    <t>ELSA MARLÉN
BARACALDO HUERTAS</t>
  </si>
  <si>
    <t>YOLANDA
RAMÍREZ SUÁREZ</t>
  </si>
  <si>
    <t xml:space="preserve">COMUNICACIÓN INSTITUCIONAL </t>
  </si>
  <si>
    <t>15</t>
  </si>
  <si>
    <t>CAROLINA
VILLADA MEJÍA</t>
  </si>
  <si>
    <t>JUAN CAMILO
CHAVARRO MARÍN</t>
  </si>
  <si>
    <t>AMANDA JULIETH
RIVERA MURCIA</t>
  </si>
  <si>
    <t>DIRECCIÓN DE INVESTIGACIÓN EN SALUD PÚBLICA</t>
  </si>
  <si>
    <t>30</t>
  </si>
  <si>
    <t>MARCELA MARÍA
MERCADO REYES</t>
  </si>
  <si>
    <t>EDWIN ALBERTO
MELO GONZÁLEZ</t>
  </si>
  <si>
    <t>DIRECCIÓN DE VIGILANCIA Y ANALISIS DEL RIESGO EN SALUD PÚBLICA</t>
  </si>
  <si>
    <t>40</t>
  </si>
  <si>
    <t>FRANKLYN EDWIN
PRIETO ALVARADO</t>
  </si>
  <si>
    <t>CAMILO
FONSECA FINO</t>
  </si>
  <si>
    <t>DIRECCIÓN REDES EN SALUD PÚBLICA</t>
  </si>
  <si>
    <t>50</t>
  </si>
  <si>
    <t>ASTRID CAROLINA
FLÓREZ SÁNCHEZ</t>
  </si>
  <si>
    <t>ROSA ELVINIA
RODRÍGUEZ RODRÍGUEZ</t>
  </si>
  <si>
    <t>DIRECCIÓN DE PRODUCCIÓN</t>
  </si>
  <si>
    <t>60</t>
  </si>
  <si>
    <t>EDGAR JAVIER
ARIAS RAMÍREZ</t>
  </si>
  <si>
    <t>ROSBERT GERMÁN
RAMÍREZ VARGAS</t>
  </si>
  <si>
    <t>OBSERVATORIO NACIONAL DE SALUD</t>
  </si>
  <si>
    <t>70</t>
  </si>
  <si>
    <t>CARLOS ANDRÉS
CASTAÑEDA ORJUELA</t>
  </si>
  <si>
    <t>PAOLA
BELEÑO SALAS</t>
  </si>
  <si>
    <t>GASTOS DE PERSONAL</t>
  </si>
  <si>
    <t>ADQUISICIÓN DE BIENES Y SERVICIOS</t>
  </si>
  <si>
    <t>TRANSFERENCIAS CORRIENTES</t>
  </si>
  <si>
    <t>GRAVÁMENES, IMPUESTOS MULTAS</t>
  </si>
  <si>
    <t>SERVICIO DE LA DEUDA PÚBLICA INTERNA</t>
  </si>
  <si>
    <t>FORTALECIMIENTO DE LA VIGILANCIA, DETECCIÓN, VALORACIÓN Y RESPUESTA ANTE RIESGOS, EVENTOS, EMERGENCIAS Y EPIDEMIAS EN SALUD PÚBLICA A NIVEL  NACIONAL</t>
  </si>
  <si>
    <t>FORTALECIMIENTO DE LA CAPACIDAD INSTITUCIONAL EN LA PROVISIÓN DE BIENES Y SERVICIOS DE INTERÉS PARA LA SALUD PÚBLICA  NACIONAL</t>
  </si>
  <si>
    <t>RENOVACIÓN TECNOLÓGICA DE LOS LABORATORIOS DEL INS  NACIONAL</t>
  </si>
  <si>
    <t>FORTALECIMIENTO  DE LA CAPACIDAD RESOLUTIVA DEL  LABORATORIO NACIONAL DE REFERENCIA Y REDES DE LABORATORIOS DE SALUD PÚBLICA.  NACIONAL</t>
  </si>
  <si>
    <t>MEJORAMIENTO DE LA SITUACIÓN NUTRICIONAL DE LA POBLACIÓN  A NIVEL   NACIONAL</t>
  </si>
  <si>
    <t>FORTALECIMIENTO DEL ANÁLISIS DE INFORMACIÓN EN SALUD PARA LA TOMA DE DECISIONES EN EL ÁMBITO  NACIONAL</t>
  </si>
  <si>
    <t>FORTALECIMIENTO DE LA COORDINACIÓN DE LAS  REDES DE BANCOS DE SANGRE Y DE  DONACIÓN Y TRASPLANTES  NACIONAL</t>
  </si>
  <si>
    <t>INVESTIGACIÓN EN SALUD PÚBLICA Y BIOMEDICINA  NACIONAL</t>
  </si>
  <si>
    <t>FORTALECIMIENTO CONSTRUCCIÓN, ADECUACIÓN Y MANTENIMIENTO DE INFRAESTRUCTURA FÍSICA DEL INSTITUTO NACIONAL DE SALUD  NACIONAL</t>
  </si>
  <si>
    <t>FORTALECIMIENTO INSTITUCIONAL EN TECNOLOGÍAS DE INFORMACIÓN Y COMUNICACIONES  NACIONAL</t>
  </si>
  <si>
    <t>FORTALECIMIENTO ENTORNO LABORAL SALUDABLE DEL INSTITUTO NACIONAL DE SALUD NACIONAL</t>
  </si>
  <si>
    <t>TOTAL PRESUPUESTO</t>
  </si>
  <si>
    <t>GASTOS DE FUNCIONAMIENTO</t>
  </si>
  <si>
    <t>GASTO DE INVERSIÓN</t>
  </si>
  <si>
    <t>SERVICIO DE LA DEUDA</t>
  </si>
  <si>
    <t>RUBROS PRESUPUESTALES</t>
  </si>
  <si>
    <t>APROPIACIÓN
VIGENTE</t>
  </si>
  <si>
    <t>TOTAL
COMPROMISOS</t>
  </si>
  <si>
    <t>RESUMEN DE EJECUCIÓN PRESUPUESTAL
VIGENCIA 2022</t>
  </si>
  <si>
    <t>Para esta vigencia se dio continuidad al desarrollo, mantenimineto y soporte  de sistemas de información misionales tales como: 
REDDATA - SIVILAB - Mendeléyev
y Sistemas de apoyo administrativo
PQR - SIP - SIGEM - SIAM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</si>
</sst>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_-* #,##0_-;\-* #,##0_-;_-* &quot;-&quot;??_-;_-@_-"/>
  </numFmts>
  <fonts count="30" x14ac:knownFonts="1">
    <font>
      <sz val="11"/>
      <color theme="1"/>
      <name val="Calibri"/>
      <family val="2"/>
      <scheme val="minor"/>
    </font>
    <font>
      <sz val="11"/>
      <color theme="1"/>
      <name val="Calibri"/>
      <family val="2"/>
      <scheme val="minor"/>
    </font>
    <font>
      <sz val="9"/>
      <color theme="1"/>
      <name val="Arial"/>
      <family val="2"/>
    </font>
    <font>
      <b/>
      <sz val="14"/>
      <color theme="1"/>
      <name val="Arial"/>
      <family val="2"/>
    </font>
    <font>
      <b/>
      <sz val="16"/>
      <color theme="1"/>
      <name val="Arial"/>
      <family val="2"/>
    </font>
    <font>
      <b/>
      <sz val="12"/>
      <color theme="1"/>
      <name val="Arial"/>
      <family val="2"/>
    </font>
    <font>
      <b/>
      <sz val="18"/>
      <color theme="1"/>
      <name val="Arial"/>
      <family val="2"/>
    </font>
    <font>
      <b/>
      <sz val="16"/>
      <color rgb="FFFF0000"/>
      <name val="Arial"/>
      <family val="2"/>
    </font>
    <font>
      <b/>
      <sz val="8"/>
      <color theme="0"/>
      <name val="Arial"/>
      <family val="2"/>
    </font>
    <font>
      <sz val="8"/>
      <color theme="1"/>
      <name val="Arial"/>
      <family val="2"/>
    </font>
    <font>
      <b/>
      <sz val="9"/>
      <color rgb="FFFF0000"/>
      <name val="Arial"/>
      <family val="2"/>
    </font>
    <font>
      <b/>
      <sz val="14"/>
      <color rgb="FFFF0000"/>
      <name val="Arial"/>
      <family val="2"/>
    </font>
    <font>
      <sz val="11"/>
      <color rgb="FF000000"/>
      <name val="Calibri"/>
      <family val="2"/>
      <scheme val="minor"/>
    </font>
    <font>
      <sz val="11"/>
      <name val="Calibri"/>
      <family val="2"/>
    </font>
    <font>
      <sz val="10"/>
      <color rgb="FF000000"/>
      <name val="Arial"/>
      <family val="2"/>
    </font>
    <font>
      <b/>
      <sz val="6"/>
      <color rgb="FF000000"/>
      <name val="Arial Narrow"/>
      <family val="2"/>
    </font>
    <font>
      <b/>
      <sz val="5"/>
      <color rgb="FF000000"/>
      <name val="Arial Narrow"/>
      <family val="2"/>
    </font>
    <font>
      <b/>
      <sz val="6"/>
      <name val="Arial Narrow"/>
      <family val="2"/>
    </font>
    <font>
      <b/>
      <sz val="7"/>
      <color rgb="FF000000"/>
      <name val="Arial Narrow"/>
      <family val="2"/>
    </font>
    <font>
      <b/>
      <sz val="7.5"/>
      <color rgb="FF000000"/>
      <name val="Arial Narrow"/>
      <family val="2"/>
    </font>
    <font>
      <sz val="8"/>
      <color rgb="FF000000"/>
      <name val="Arial"/>
      <family val="2"/>
    </font>
    <font>
      <sz val="8"/>
      <name val="Arial"/>
      <family val="2"/>
    </font>
    <font>
      <sz val="8"/>
      <color theme="1"/>
      <name val="Arial"/>
      <family val="2"/>
    </font>
    <font>
      <b/>
      <sz val="11"/>
      <color theme="0"/>
      <name val="Calibri"/>
      <family val="2"/>
      <scheme val="minor"/>
    </font>
    <font>
      <b/>
      <sz val="11"/>
      <color theme="1"/>
      <name val="Calibri"/>
      <family val="2"/>
      <scheme val="minor"/>
    </font>
    <font>
      <b/>
      <sz val="9"/>
      <color theme="0"/>
      <name val="Arial"/>
      <family val="2"/>
    </font>
    <font>
      <b/>
      <sz val="9"/>
      <color theme="1"/>
      <name val="Arial"/>
      <family val="2"/>
    </font>
    <font>
      <b/>
      <sz val="8"/>
      <color theme="1"/>
      <name val="Arial"/>
      <family val="2"/>
    </font>
    <font>
      <b/>
      <sz val="10"/>
      <color theme="0"/>
      <name val="Arial"/>
      <family val="2"/>
    </font>
    <font>
      <b/>
      <sz val="24"/>
      <color theme="1"/>
      <name val="Calibri"/>
      <family val="2"/>
      <scheme val="minor"/>
    </font>
  </fonts>
  <fills count="8">
    <fill>
      <patternFill patternType="none"/>
    </fill>
    <fill>
      <patternFill patternType="gray125"/>
    </fill>
    <fill>
      <patternFill patternType="solid">
        <fgColor theme="1"/>
        <bgColor indexed="64"/>
      </patternFill>
    </fill>
    <fill>
      <patternFill patternType="solid">
        <fgColor rgb="FFFF0000"/>
        <bgColor indexed="64"/>
      </patternFill>
    </fill>
    <fill>
      <patternFill patternType="solid">
        <fgColor rgb="FFDCDCDC"/>
        <bgColor rgb="FFDCDCDC"/>
      </patternFill>
    </fill>
    <fill>
      <patternFill patternType="solid">
        <fgColor rgb="FFFFE699"/>
        <bgColor indexed="64"/>
      </patternFill>
    </fill>
    <fill>
      <patternFill patternType="solid">
        <fgColor rgb="FFFF0000"/>
        <bgColor rgb="FFDCDCDC"/>
      </patternFill>
    </fill>
    <fill>
      <patternFill patternType="solid">
        <fgColor theme="0" tint="-0.14999847407452621"/>
        <bgColor indexed="64"/>
      </patternFill>
    </fill>
  </fills>
  <borders count="33">
    <border>
      <left/>
      <right/>
      <top/>
      <bottom/>
      <diagonal/>
    </border>
    <border>
      <left style="thin">
        <color auto="1"/>
      </left>
      <right style="thin">
        <color auto="1"/>
      </right>
      <top style="thin">
        <color auto="1"/>
      </top>
      <bottom style="thin">
        <color auto="1"/>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2" fillId="0" borderId="0"/>
  </cellStyleXfs>
  <cellXfs count="113">
    <xf numFmtId="0" fontId="0" fillId="0" borderId="0" xfId="0"/>
    <xf numFmtId="0" fontId="2" fillId="0" borderId="0" xfId="0" applyFont="1" applyAlignment="1">
      <alignment vertical="center"/>
    </xf>
    <xf numFmtId="10" fontId="2" fillId="0" borderId="0" xfId="2" applyNumberFormat="1" applyFont="1" applyAlignment="1" applyProtection="1">
      <alignment vertical="center"/>
    </xf>
    <xf numFmtId="0" fontId="8" fillId="3" borderId="0" xfId="0" applyFont="1" applyFill="1" applyAlignment="1">
      <alignment horizontal="center" vertical="center" wrapText="1"/>
    </xf>
    <xf numFmtId="9" fontId="8" fillId="3" borderId="0" xfId="2" applyFont="1" applyFill="1" applyAlignment="1" applyProtection="1">
      <alignment horizontal="center" vertical="center" wrapText="1"/>
    </xf>
    <xf numFmtId="164" fontId="2" fillId="0" borderId="0" xfId="0" applyNumberFormat="1" applyFont="1" applyAlignment="1">
      <alignment vertical="center"/>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Alignment="1" applyProtection="1">
      <alignment vertical="center" wrapText="1"/>
      <protection locked="0"/>
    </xf>
    <xf numFmtId="164" fontId="2" fillId="0" borderId="0" xfId="2" applyNumberFormat="1" applyFont="1" applyAlignment="1" applyProtection="1">
      <alignment vertical="center"/>
    </xf>
    <xf numFmtId="164" fontId="2" fillId="0" borderId="0" xfId="2" applyNumberFormat="1" applyFont="1" applyAlignment="1" applyProtection="1">
      <alignment vertical="center"/>
      <protection locked="0"/>
    </xf>
    <xf numFmtId="0" fontId="2" fillId="0" borderId="1" xfId="0" applyFont="1" applyBorder="1" applyAlignment="1">
      <alignment vertical="center" wrapText="1"/>
    </xf>
    <xf numFmtId="164" fontId="2" fillId="0" borderId="1" xfId="2" applyNumberFormat="1" applyFont="1" applyBorder="1" applyAlignment="1" applyProtection="1">
      <alignment vertical="center" wrapText="1"/>
    </xf>
    <xf numFmtId="0" fontId="9" fillId="0" borderId="1" xfId="0" applyFont="1" applyBorder="1" applyAlignment="1" applyProtection="1">
      <alignment vertical="center" wrapText="1"/>
      <protection locked="0"/>
    </xf>
    <xf numFmtId="0" fontId="13" fillId="0" borderId="0" xfId="3" applyFont="1"/>
    <xf numFmtId="0" fontId="14" fillId="0" borderId="0" xfId="3" applyFont="1" applyAlignment="1">
      <alignment vertical="top" wrapText="1" readingOrder="1"/>
    </xf>
    <xf numFmtId="0" fontId="15" fillId="0" borderId="0" xfId="3" applyFont="1" applyAlignment="1">
      <alignment horizontal="right" vertical="center" wrapText="1" readingOrder="1"/>
    </xf>
    <xf numFmtId="4" fontId="15" fillId="0" borderId="0" xfId="3" applyNumberFormat="1" applyFont="1" applyAlignment="1">
      <alignment horizontal="right" vertical="center" wrapText="1" readingOrder="1"/>
    </xf>
    <xf numFmtId="0" fontId="16" fillId="0" borderId="0" xfId="3" applyFont="1" applyAlignment="1">
      <alignment horizontal="center" vertical="center" wrapText="1" readingOrder="1"/>
    </xf>
    <xf numFmtId="0" fontId="15" fillId="0" borderId="0" xfId="3" applyFont="1" applyAlignment="1">
      <alignment vertical="center" wrapText="1" readingOrder="1"/>
    </xf>
    <xf numFmtId="0" fontId="17" fillId="0" borderId="0" xfId="3" applyFont="1" applyAlignment="1">
      <alignment vertical="center"/>
    </xf>
    <xf numFmtId="4" fontId="15" fillId="0" borderId="2" xfId="3" applyNumberFormat="1" applyFont="1" applyBorder="1" applyAlignment="1">
      <alignment horizontal="right" vertical="center" wrapText="1" readingOrder="1"/>
    </xf>
    <xf numFmtId="0" fontId="18" fillId="4" borderId="3" xfId="3" applyFont="1" applyFill="1" applyBorder="1" applyAlignment="1">
      <alignment horizontal="center" vertical="top" wrapText="1" readingOrder="1"/>
    </xf>
    <xf numFmtId="0" fontId="18" fillId="4" borderId="4" xfId="3" applyFont="1" applyFill="1" applyBorder="1" applyAlignment="1">
      <alignment horizontal="center" vertical="top" wrapText="1" readingOrder="1"/>
    </xf>
    <xf numFmtId="0" fontId="13" fillId="0" borderId="5" xfId="3" applyFont="1" applyBorder="1" applyAlignment="1">
      <alignment vertical="top" wrapText="1"/>
    </xf>
    <xf numFmtId="0" fontId="18" fillId="4" borderId="3" xfId="3" applyFont="1" applyFill="1" applyBorder="1" applyAlignment="1">
      <alignment vertical="top" wrapText="1" readingOrder="1"/>
    </xf>
    <xf numFmtId="0" fontId="14" fillId="0" borderId="6" xfId="3" applyFont="1" applyBorder="1" applyAlignment="1">
      <alignment vertical="top" wrapText="1" readingOrder="1"/>
    </xf>
    <xf numFmtId="0" fontId="13" fillId="0" borderId="7" xfId="3" applyFont="1" applyBorder="1" applyAlignment="1">
      <alignment vertical="top" wrapText="1"/>
    </xf>
    <xf numFmtId="0" fontId="2" fillId="0" borderId="1" xfId="0" applyFont="1" applyBorder="1"/>
    <xf numFmtId="0" fontId="20" fillId="0" borderId="1" xfId="0" applyFont="1" applyBorder="1" applyAlignment="1" applyProtection="1">
      <alignment vertical="center" wrapText="1"/>
      <protection locked="0"/>
    </xf>
    <xf numFmtId="43" fontId="2" fillId="0" borderId="1" xfId="1" applyFont="1" applyBorder="1" applyAlignment="1" applyProtection="1">
      <alignment vertical="center" wrapText="1"/>
    </xf>
    <xf numFmtId="165" fontId="2" fillId="0" borderId="1" xfId="1" applyNumberFormat="1" applyFont="1" applyBorder="1" applyAlignment="1" applyProtection="1">
      <alignment vertical="center" wrapText="1"/>
      <protection locked="0"/>
    </xf>
    <xf numFmtId="164" fontId="9" fillId="0" borderId="1" xfId="2" applyNumberFormat="1" applyFont="1" applyBorder="1" applyAlignment="1" applyProtection="1">
      <alignment vertical="center" wrapText="1"/>
      <protection locked="0"/>
    </xf>
    <xf numFmtId="0" fontId="2" fillId="0" borderId="1" xfId="0" applyFont="1" applyBorder="1" applyAlignment="1">
      <alignment vertical="center"/>
    </xf>
    <xf numFmtId="164" fontId="2" fillId="0" borderId="1" xfId="2" applyNumberFormat="1" applyFont="1" applyBorder="1" applyAlignment="1" applyProtection="1">
      <alignment vertical="center"/>
    </xf>
    <xf numFmtId="164" fontId="2" fillId="0" borderId="1" xfId="2" applyNumberFormat="1" applyFont="1" applyBorder="1" applyAlignment="1" applyProtection="1">
      <alignment vertical="center"/>
      <protection locked="0"/>
    </xf>
    <xf numFmtId="164" fontId="2" fillId="0" borderId="1" xfId="2" applyNumberFormat="1" applyFont="1" applyBorder="1" applyAlignment="1">
      <alignment vertical="center"/>
    </xf>
    <xf numFmtId="9" fontId="2" fillId="0" borderId="1" xfId="2" applyFont="1" applyBorder="1" applyAlignment="1" applyProtection="1">
      <alignment vertical="center" wrapText="1"/>
    </xf>
    <xf numFmtId="0" fontId="9" fillId="0" borderId="1" xfId="0" applyFont="1" applyBorder="1" applyAlignment="1">
      <alignment vertical="center" wrapText="1"/>
    </xf>
    <xf numFmtId="10" fontId="2" fillId="0" borderId="1" xfId="0" applyNumberFormat="1" applyFont="1" applyBorder="1" applyAlignment="1">
      <alignment vertical="center" wrapText="1"/>
    </xf>
    <xf numFmtId="0" fontId="2" fillId="5" borderId="1" xfId="0" applyFont="1" applyFill="1" applyBorder="1" applyAlignment="1" applyProtection="1">
      <alignment vertical="center" wrapText="1"/>
      <protection locked="0"/>
    </xf>
    <xf numFmtId="0" fontId="2" fillId="5" borderId="1" xfId="0" applyFont="1" applyFill="1" applyBorder="1" applyAlignment="1">
      <alignment vertical="center" wrapText="1"/>
    </xf>
    <xf numFmtId="0" fontId="9" fillId="5" borderId="1" xfId="0" applyFont="1" applyFill="1" applyBorder="1" applyAlignment="1" applyProtection="1">
      <alignment vertical="center" wrapText="1"/>
      <protection locked="0"/>
    </xf>
    <xf numFmtId="0" fontId="9" fillId="5" borderId="1" xfId="0" applyFont="1" applyFill="1" applyBorder="1" applyAlignment="1">
      <alignment vertical="center" wrapText="1"/>
    </xf>
    <xf numFmtId="0" fontId="20" fillId="5" borderId="1" xfId="0" applyFont="1" applyFill="1" applyBorder="1" applyAlignment="1" applyProtection="1">
      <alignment vertical="center" wrapText="1"/>
      <protection locked="0"/>
    </xf>
    <xf numFmtId="0" fontId="21" fillId="5" borderId="1" xfId="0" applyFont="1" applyFill="1" applyBorder="1" applyAlignment="1" applyProtection="1">
      <alignment vertical="center" wrapText="1"/>
      <protection locked="0"/>
    </xf>
    <xf numFmtId="0" fontId="22" fillId="0" borderId="0" xfId="0" applyFont="1" applyAlignment="1">
      <alignment vertical="center"/>
    </xf>
    <xf numFmtId="49" fontId="2" fillId="0" borderId="1" xfId="0" applyNumberFormat="1" applyFont="1" applyBorder="1" applyAlignment="1">
      <alignment vertical="center" wrapText="1"/>
    </xf>
    <xf numFmtId="164" fontId="2" fillId="5" borderId="1" xfId="2" applyNumberFormat="1" applyFont="1" applyFill="1" applyBorder="1" applyAlignment="1" applyProtection="1">
      <alignment vertical="center" wrapText="1"/>
      <protection locked="0"/>
    </xf>
    <xf numFmtId="10" fontId="2" fillId="5" borderId="1" xfId="0" applyNumberFormat="1" applyFont="1" applyFill="1" applyBorder="1" applyAlignment="1">
      <alignment vertical="center" wrapText="1"/>
    </xf>
    <xf numFmtId="9" fontId="2" fillId="0" borderId="1" xfId="0" applyNumberFormat="1" applyFont="1" applyBorder="1" applyAlignment="1">
      <alignment vertical="center" wrapText="1"/>
    </xf>
    <xf numFmtId="0" fontId="25" fillId="3" borderId="9"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6" fillId="0" borderId="12" xfId="0" applyFont="1" applyBorder="1" applyAlignment="1">
      <alignment vertical="center" wrapText="1"/>
    </xf>
    <xf numFmtId="0" fontId="2" fillId="0" borderId="13" xfId="0" applyFont="1" applyBorder="1" applyAlignment="1">
      <alignment vertical="center" wrapText="1"/>
    </xf>
    <xf numFmtId="0" fontId="26" fillId="0" borderId="16" xfId="0" applyFont="1" applyBorder="1" applyAlignment="1">
      <alignment vertical="center" wrapText="1"/>
    </xf>
    <xf numFmtId="0" fontId="2" fillId="0" borderId="12" xfId="0" applyFont="1" applyBorder="1" applyAlignment="1">
      <alignment vertical="center" wrapText="1"/>
    </xf>
    <xf numFmtId="0" fontId="2" fillId="0" borderId="21" xfId="0" applyFont="1" applyBorder="1" applyAlignment="1">
      <alignment vertical="center" wrapText="1"/>
    </xf>
    <xf numFmtId="0" fontId="2" fillId="0" borderId="16"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9" fillId="0" borderId="0" xfId="0" applyFont="1" applyAlignment="1">
      <alignment vertical="center"/>
    </xf>
    <xf numFmtId="164" fontId="2" fillId="0" borderId="1" xfId="0" applyNumberFormat="1" applyFont="1" applyBorder="1" applyAlignment="1">
      <alignment vertical="center" wrapText="1"/>
    </xf>
    <xf numFmtId="9" fontId="2" fillId="0" borderId="1" xfId="2" applyFont="1" applyBorder="1" applyAlignment="1" applyProtection="1">
      <alignment vertical="center"/>
      <protection locked="0"/>
    </xf>
    <xf numFmtId="164" fontId="2" fillId="0" borderId="1" xfId="2" applyNumberFormat="1" applyFont="1" applyBorder="1" applyAlignment="1">
      <alignment vertical="center" wrapText="1"/>
    </xf>
    <xf numFmtId="0" fontId="25" fillId="3" borderId="26" xfId="0" applyFont="1" applyFill="1" applyBorder="1" applyAlignment="1">
      <alignment horizontal="center" vertical="center" wrapText="1"/>
    </xf>
    <xf numFmtId="0" fontId="25" fillId="3" borderId="27" xfId="0" applyFont="1" applyFill="1" applyBorder="1" applyAlignment="1">
      <alignment horizontal="center" vertical="center" wrapText="1"/>
    </xf>
    <xf numFmtId="0" fontId="25" fillId="3" borderId="28" xfId="0" applyFont="1" applyFill="1" applyBorder="1" applyAlignment="1">
      <alignment horizontal="center" vertical="center" wrapText="1"/>
    </xf>
    <xf numFmtId="165" fontId="0" fillId="0" borderId="1" xfId="1" applyNumberFormat="1" applyFont="1" applyBorder="1" applyAlignment="1">
      <alignment horizontal="right" vertical="center"/>
    </xf>
    <xf numFmtId="0" fontId="28" fillId="6" borderId="29" xfId="3" applyFont="1" applyFill="1" applyBorder="1" applyAlignment="1">
      <alignment horizontal="center" vertical="center" wrapText="1" readingOrder="1"/>
    </xf>
    <xf numFmtId="0" fontId="28" fillId="6" borderId="30" xfId="3" applyFont="1" applyFill="1" applyBorder="1" applyAlignment="1">
      <alignment horizontal="center" vertical="center" wrapText="1" readingOrder="1"/>
    </xf>
    <xf numFmtId="165" fontId="24" fillId="7" borderId="1" xfId="1" applyNumberFormat="1" applyFont="1" applyFill="1" applyBorder="1" applyAlignment="1">
      <alignment horizontal="right" vertical="center"/>
    </xf>
    <xf numFmtId="165" fontId="24" fillId="7" borderId="1" xfId="1" applyNumberFormat="1" applyFont="1" applyFill="1" applyBorder="1" applyAlignment="1">
      <alignment horizontal="right"/>
    </xf>
    <xf numFmtId="0" fontId="23" fillId="2" borderId="12" xfId="0" applyFont="1" applyFill="1" applyBorder="1" applyAlignment="1">
      <alignment horizontal="right"/>
    </xf>
    <xf numFmtId="165" fontId="23" fillId="2" borderId="13" xfId="1" applyNumberFormat="1" applyFont="1" applyFill="1" applyBorder="1" applyAlignment="1">
      <alignment horizontal="right" vertical="center"/>
    </xf>
    <xf numFmtId="164" fontId="23" fillId="2" borderId="21" xfId="2" applyNumberFormat="1" applyFont="1" applyFill="1" applyBorder="1" applyAlignment="1">
      <alignment vertical="center"/>
    </xf>
    <xf numFmtId="0" fontId="24" fillId="7" borderId="16" xfId="0" applyFont="1" applyFill="1" applyBorder="1" applyAlignment="1">
      <alignment horizontal="right"/>
    </xf>
    <xf numFmtId="164" fontId="24" fillId="7" borderId="22" xfId="2" applyNumberFormat="1" applyFont="1" applyFill="1" applyBorder="1" applyAlignment="1">
      <alignment vertical="center"/>
    </xf>
    <xf numFmtId="0" fontId="24" fillId="0" borderId="16" xfId="0" applyFont="1" applyBorder="1"/>
    <xf numFmtId="164" fontId="0" fillId="0" borderId="22" xfId="2" applyNumberFormat="1" applyFont="1" applyBorder="1" applyAlignment="1">
      <alignment vertical="center"/>
    </xf>
    <xf numFmtId="0" fontId="27" fillId="0" borderId="16" xfId="0" applyFont="1" applyBorder="1" applyAlignment="1">
      <alignment vertical="center" wrapText="1"/>
    </xf>
    <xf numFmtId="0" fontId="27" fillId="0" borderId="23" xfId="0" applyFont="1" applyBorder="1" applyAlignment="1">
      <alignment vertical="center" wrapText="1"/>
    </xf>
    <xf numFmtId="165" fontId="0" fillId="0" borderId="24" xfId="1" applyNumberFormat="1" applyFont="1" applyBorder="1" applyAlignment="1">
      <alignment horizontal="right" vertical="center"/>
    </xf>
    <xf numFmtId="164" fontId="0" fillId="0" borderId="25" xfId="2" applyNumberFormat="1" applyFont="1" applyBorder="1" applyAlignme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8" xfId="0" applyFont="1" applyBorder="1" applyAlignment="1">
      <alignment horizontal="center" vertical="center"/>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6" fillId="0" borderId="0" xfId="0" applyFont="1" applyAlignment="1" applyProtection="1">
      <alignment vertical="center" wrapText="1"/>
      <protection locked="0"/>
    </xf>
    <xf numFmtId="0" fontId="11" fillId="2" borderId="0" xfId="0" applyFont="1" applyFill="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10" fillId="2" borderId="0" xfId="0" applyFont="1" applyFill="1" applyAlignment="1">
      <alignment horizontal="center" vertical="center"/>
    </xf>
    <xf numFmtId="0" fontId="3" fillId="0" borderId="0" xfId="0" applyFont="1" applyAlignment="1">
      <alignment horizontal="center" vertical="center" wrapText="1"/>
    </xf>
    <xf numFmtId="0" fontId="7" fillId="2" borderId="0" xfId="0" applyFont="1" applyFill="1" applyAlignment="1">
      <alignment horizontal="center" vertical="center"/>
    </xf>
    <xf numFmtId="0" fontId="3" fillId="0" borderId="0" xfId="0" applyFont="1" applyAlignment="1">
      <alignment horizontal="center" vertical="center"/>
    </xf>
    <xf numFmtId="0" fontId="13" fillId="0" borderId="7" xfId="3" applyFont="1" applyBorder="1" applyAlignment="1">
      <alignment vertical="top" wrapText="1"/>
    </xf>
    <xf numFmtId="0" fontId="19" fillId="0" borderId="3" xfId="3" applyFont="1" applyBorder="1" applyAlignment="1">
      <alignment horizontal="left" vertical="center" wrapText="1" readingOrder="1"/>
    </xf>
    <xf numFmtId="0" fontId="28" fillId="6" borderId="31" xfId="3" applyFont="1" applyFill="1" applyBorder="1" applyAlignment="1">
      <alignment horizontal="center" vertical="center" wrapText="1" readingOrder="1"/>
    </xf>
    <xf numFmtId="0" fontId="28" fillId="6" borderId="32" xfId="3" applyFont="1" applyFill="1" applyBorder="1" applyAlignment="1">
      <alignment horizontal="center" vertical="center" wrapText="1" readingOrder="1"/>
    </xf>
    <xf numFmtId="0" fontId="29" fillId="0" borderId="0" xfId="0" applyFont="1" applyAlignment="1">
      <alignment horizontal="center" vertical="center" wrapText="1"/>
    </xf>
    <xf numFmtId="0" fontId="29" fillId="0" borderId="0" xfId="0" applyFont="1" applyAlignment="1">
      <alignment horizontal="center" vertical="center"/>
    </xf>
    <xf numFmtId="0" fontId="29" fillId="0" borderId="8" xfId="0" applyFont="1" applyBorder="1" applyAlignment="1">
      <alignment horizontal="center" vertical="center"/>
    </xf>
  </cellXfs>
  <cellStyles count="4">
    <cellStyle name="Millares" xfId="1" builtinId="3"/>
    <cellStyle name="Normal" xfId="0" builtinId="0"/>
    <cellStyle name="Normal 2" xfId="3"/>
    <cellStyle name="Porcentaje" xfId="2" builtinId="5"/>
  </cellStyles>
  <dxfs count="105">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59996337778862885"/>
        </patternFill>
      </fill>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59996337778862885"/>
        </patternFill>
      </fill>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59996337778862885"/>
        </patternFill>
      </fill>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59996337778862885"/>
        </patternFill>
      </fill>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59996337778862885"/>
        </patternFill>
      </fill>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59996337778862885"/>
        </patternFill>
      </fill>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59996337778862885"/>
        </patternFill>
      </fill>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59996337778862885"/>
        </patternFill>
      </fill>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59996337778862885"/>
        </patternFill>
      </fill>
    </dxf>
    <dxf>
      <fill>
        <patternFill>
          <bgColor theme="7" tint="0.79998168889431442"/>
        </patternFill>
      </fill>
    </dxf>
    <dxf>
      <border>
        <left style="thin">
          <color auto="1"/>
        </left>
        <right style="thin">
          <color auto="1"/>
        </right>
        <top style="thin">
          <color auto="1"/>
        </top>
        <bottom style="thin">
          <color auto="1"/>
        </bottom>
        <vertical/>
        <horizontal/>
      </border>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285749</xdr:colOff>
      <xdr:row>0</xdr:row>
      <xdr:rowOff>0</xdr:rowOff>
    </xdr:from>
    <xdr:to>
      <xdr:col>7</xdr:col>
      <xdr:colOff>1152526</xdr:colOff>
      <xdr:row>3</xdr:row>
      <xdr:rowOff>87086</xdr:rowOff>
    </xdr:to>
    <xdr:pic>
      <xdr:nvPicPr>
        <xdr:cNvPr id="2" name="Imagen 1">
          <a:extLst>
            <a:ext uri="{FF2B5EF4-FFF2-40B4-BE49-F238E27FC236}">
              <a16:creationId xmlns:a16="http://schemas.microsoft.com/office/drawing/2014/main" xmlns="" id="{10F3EA5F-63B9-4595-AC1F-31A4649271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52526" cy="6585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9524</xdr:colOff>
      <xdr:row>0</xdr:row>
      <xdr:rowOff>19050</xdr:rowOff>
    </xdr:from>
    <xdr:to>
      <xdr:col>8</xdr:col>
      <xdr:colOff>361949</xdr:colOff>
      <xdr:row>3</xdr:row>
      <xdr:rowOff>45578</xdr:rowOff>
    </xdr:to>
    <xdr:pic>
      <xdr:nvPicPr>
        <xdr:cNvPr id="2" name="Imagen 1">
          <a:extLst>
            <a:ext uri="{FF2B5EF4-FFF2-40B4-BE49-F238E27FC236}">
              <a16:creationId xmlns:a16="http://schemas.microsoft.com/office/drawing/2014/main" xmlns="" id="{87FE2F61-3CEE-4B1F-8AC7-A37F23680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 y="19050"/>
          <a:ext cx="1019175" cy="598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9524</xdr:colOff>
      <xdr:row>0</xdr:row>
      <xdr:rowOff>19050</xdr:rowOff>
    </xdr:from>
    <xdr:ext cx="1019175" cy="598028"/>
    <xdr:pic>
      <xdr:nvPicPr>
        <xdr:cNvPr id="2" name="Imagen 1">
          <a:extLst>
            <a:ext uri="{FF2B5EF4-FFF2-40B4-BE49-F238E27FC236}">
              <a16:creationId xmlns:a16="http://schemas.microsoft.com/office/drawing/2014/main" xmlns="" id="{A2502C72-F1D8-44A8-97EC-6C4773CA6C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01899" y="19050"/>
          <a:ext cx="1019175" cy="5980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6</xdr:col>
      <xdr:colOff>209550</xdr:colOff>
      <xdr:row>0</xdr:row>
      <xdr:rowOff>47625</xdr:rowOff>
    </xdr:from>
    <xdr:ext cx="941500" cy="552450"/>
    <xdr:pic>
      <xdr:nvPicPr>
        <xdr:cNvPr id="2" name="Imagen 1">
          <a:extLst>
            <a:ext uri="{FF2B5EF4-FFF2-40B4-BE49-F238E27FC236}">
              <a16:creationId xmlns:a16="http://schemas.microsoft.com/office/drawing/2014/main" xmlns="" id="{1841B107-2C51-48F7-A245-E78F95A7EE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37100" y="47625"/>
          <a:ext cx="941500" cy="55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7</xdr:col>
      <xdr:colOff>9524</xdr:colOff>
      <xdr:row>0</xdr:row>
      <xdr:rowOff>19050</xdr:rowOff>
    </xdr:from>
    <xdr:ext cx="1019175" cy="598028"/>
    <xdr:pic>
      <xdr:nvPicPr>
        <xdr:cNvPr id="2" name="Imagen 1">
          <a:extLst>
            <a:ext uri="{FF2B5EF4-FFF2-40B4-BE49-F238E27FC236}">
              <a16:creationId xmlns:a16="http://schemas.microsoft.com/office/drawing/2014/main" xmlns="" id="{33A20F88-4435-4AF9-853C-F7DA91E74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10124" y="19050"/>
          <a:ext cx="1019175" cy="5980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7</xdr:col>
      <xdr:colOff>9525</xdr:colOff>
      <xdr:row>0</xdr:row>
      <xdr:rowOff>47624</xdr:rowOff>
    </xdr:from>
    <xdr:ext cx="1152525" cy="676275"/>
    <xdr:pic>
      <xdr:nvPicPr>
        <xdr:cNvPr id="2" name="Imagen 1">
          <a:extLst>
            <a:ext uri="{FF2B5EF4-FFF2-40B4-BE49-F238E27FC236}">
              <a16:creationId xmlns:a16="http://schemas.microsoft.com/office/drawing/2014/main" xmlns="" id="{EA7237D8-56A9-4C0C-A12F-D96CFCDC96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47624"/>
          <a:ext cx="1152525" cy="676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topLeftCell="H1" workbookViewId="0">
      <pane xSplit="7" ySplit="9" topLeftCell="O10" activePane="bottomRight" state="frozen"/>
      <selection activeCell="H1" sqref="H1"/>
      <selection pane="topRight" activeCell="O1" sqref="O1"/>
      <selection pane="bottomLeft" activeCell="H10" sqref="H10"/>
      <selection pane="bottomRight" activeCell="K22" sqref="K22"/>
    </sheetView>
  </sheetViews>
  <sheetFormatPr baseColWidth="10" defaultRowHeight="15" x14ac:dyDescent="0.25"/>
  <cols>
    <col min="1" max="7" width="4.5703125" hidden="1" customWidth="1"/>
    <col min="8" max="8" width="36.5703125" customWidth="1"/>
    <col min="10" max="11" width="23.85546875" customWidth="1"/>
  </cols>
  <sheetData>
    <row r="1" spans="8:14" x14ac:dyDescent="0.25">
      <c r="H1" s="87" t="s">
        <v>3525</v>
      </c>
      <c r="I1" s="88"/>
      <c r="J1" s="88"/>
      <c r="K1" s="88"/>
      <c r="L1" s="88"/>
      <c r="M1" s="88"/>
      <c r="N1" s="88"/>
    </row>
    <row r="2" spans="8:14" x14ac:dyDescent="0.25">
      <c r="H2" s="88"/>
      <c r="I2" s="88"/>
      <c r="J2" s="88"/>
      <c r="K2" s="88"/>
      <c r="L2" s="88"/>
      <c r="M2" s="88"/>
      <c r="N2" s="88"/>
    </row>
    <row r="3" spans="8:14" ht="15.75" thickBot="1" x14ac:dyDescent="0.3">
      <c r="H3" s="89"/>
      <c r="I3" s="89"/>
      <c r="J3" s="89"/>
      <c r="K3" s="89"/>
      <c r="L3" s="89"/>
      <c r="M3" s="89"/>
      <c r="N3" s="89"/>
    </row>
    <row r="4" spans="8:14" ht="15.75" thickBot="1" x14ac:dyDescent="0.3">
      <c r="H4" s="51" t="s">
        <v>3526</v>
      </c>
      <c r="I4" s="52" t="s">
        <v>3527</v>
      </c>
      <c r="J4" s="52" t="s">
        <v>3528</v>
      </c>
      <c r="K4" s="52" t="s">
        <v>3529</v>
      </c>
      <c r="L4" s="52" t="s">
        <v>3530</v>
      </c>
      <c r="M4" s="52" t="s">
        <v>3531</v>
      </c>
      <c r="N4" s="53" t="s">
        <v>3532</v>
      </c>
    </row>
    <row r="5" spans="8:14" x14ac:dyDescent="0.25">
      <c r="H5" s="54" t="s">
        <v>3533</v>
      </c>
      <c r="I5" s="55" t="s">
        <v>3534</v>
      </c>
      <c r="J5" s="90" t="s">
        <v>3535</v>
      </c>
      <c r="K5" s="91"/>
      <c r="L5" s="55">
        <f>SUM(L10:L20)</f>
        <v>56</v>
      </c>
      <c r="M5" s="55">
        <f t="shared" ref="M5:N5" si="0">SUM(M10:M20)</f>
        <v>123</v>
      </c>
      <c r="N5" s="55">
        <f t="shared" si="0"/>
        <v>203</v>
      </c>
    </row>
    <row r="6" spans="8:14" x14ac:dyDescent="0.25">
      <c r="H6" s="56" t="s">
        <v>3536</v>
      </c>
      <c r="I6" s="11"/>
      <c r="J6" s="92"/>
      <c r="K6" s="93"/>
      <c r="L6" s="11">
        <f>SUM(L10:L14)</f>
        <v>19</v>
      </c>
      <c r="M6" s="11">
        <f t="shared" ref="M6:N6" si="1">SUM(M10:M14)</f>
        <v>55</v>
      </c>
      <c r="N6" s="11">
        <f t="shared" si="1"/>
        <v>68</v>
      </c>
    </row>
    <row r="7" spans="8:14" x14ac:dyDescent="0.25">
      <c r="H7" s="56" t="s">
        <v>3537</v>
      </c>
      <c r="I7" s="11"/>
      <c r="J7" s="92"/>
      <c r="K7" s="93"/>
      <c r="L7" s="11">
        <f>L15</f>
        <v>17</v>
      </c>
      <c r="M7" s="11">
        <f t="shared" ref="M7:N7" si="2">M15</f>
        <v>22</v>
      </c>
      <c r="N7" s="11">
        <f t="shared" si="2"/>
        <v>37</v>
      </c>
    </row>
    <row r="8" spans="8:14" ht="15.75" thickBot="1" x14ac:dyDescent="0.3">
      <c r="H8" s="56" t="s">
        <v>3538</v>
      </c>
      <c r="I8" s="11"/>
      <c r="J8" s="94"/>
      <c r="K8" s="95"/>
      <c r="L8" s="11">
        <f>SUM(L16:L20)</f>
        <v>20</v>
      </c>
      <c r="M8" s="11">
        <f t="shared" ref="M8:N8" si="3">SUM(M16:M20)</f>
        <v>46</v>
      </c>
      <c r="N8" s="11">
        <f t="shared" si="3"/>
        <v>98</v>
      </c>
    </row>
    <row r="9" spans="8:14" ht="15.75" thickBot="1" x14ac:dyDescent="0.3">
      <c r="H9" s="68" t="s">
        <v>3526</v>
      </c>
      <c r="I9" s="69" t="s">
        <v>3527</v>
      </c>
      <c r="J9" s="69" t="s">
        <v>3528</v>
      </c>
      <c r="K9" s="69" t="s">
        <v>3529</v>
      </c>
      <c r="L9" s="69" t="s">
        <v>3530</v>
      </c>
      <c r="M9" s="69" t="s">
        <v>3531</v>
      </c>
      <c r="N9" s="70" t="s">
        <v>3532</v>
      </c>
    </row>
    <row r="10" spans="8:14" ht="30" customHeight="1" x14ac:dyDescent="0.25">
      <c r="H10" s="57" t="s">
        <v>5</v>
      </c>
      <c r="I10" s="55" t="s">
        <v>3452</v>
      </c>
      <c r="J10" s="55" t="s">
        <v>3539</v>
      </c>
      <c r="K10" s="55" t="s">
        <v>3540</v>
      </c>
      <c r="L10" s="55">
        <f>COUNTIF(Objetivos!$A$9:$A$64,I10)</f>
        <v>2</v>
      </c>
      <c r="M10" s="55">
        <f>COUNTIF(Productos!$A$9:$A$131,I10)</f>
        <v>7</v>
      </c>
      <c r="N10" s="58">
        <f>COUNTIF(Actividades!$A$9:$A$211,I10)</f>
        <v>7</v>
      </c>
    </row>
    <row r="11" spans="8:14" ht="30" customHeight="1" x14ac:dyDescent="0.25">
      <c r="H11" s="59" t="s">
        <v>3541</v>
      </c>
      <c r="I11" s="11" t="s">
        <v>3542</v>
      </c>
      <c r="J11" s="11" t="s">
        <v>3543</v>
      </c>
      <c r="K11" s="11" t="s">
        <v>3544</v>
      </c>
      <c r="L11" s="11">
        <f>COUNTIF(Objetivos!$A$9:$A$64,I11)</f>
        <v>4</v>
      </c>
      <c r="M11" s="11">
        <f>COUNTIF(Productos!$A$9:$A$131,I11)</f>
        <v>14</v>
      </c>
      <c r="N11" s="60">
        <f>COUNTIF(Actividades!$A$9:$A$211,I11)</f>
        <v>14</v>
      </c>
    </row>
    <row r="12" spans="8:14" ht="30" customHeight="1" x14ac:dyDescent="0.25">
      <c r="H12" s="59" t="s">
        <v>3545</v>
      </c>
      <c r="I12" s="11" t="s">
        <v>3489</v>
      </c>
      <c r="J12" s="11" t="s">
        <v>3546</v>
      </c>
      <c r="K12" s="11" t="s">
        <v>3547</v>
      </c>
      <c r="L12" s="11">
        <f>COUNTIF(Objetivos!$A$9:$A$64,I12)</f>
        <v>6</v>
      </c>
      <c r="M12" s="11">
        <f>COUNTIF(Productos!$A$9:$A$131,I12)</f>
        <v>20</v>
      </c>
      <c r="N12" s="60">
        <f>COUNTIF(Actividades!$A$9:$A$211,I12)</f>
        <v>25</v>
      </c>
    </row>
    <row r="13" spans="8:14" ht="30" customHeight="1" x14ac:dyDescent="0.25">
      <c r="H13" s="59" t="s">
        <v>3548</v>
      </c>
      <c r="I13" s="11" t="s">
        <v>3549</v>
      </c>
      <c r="J13" s="11" t="s">
        <v>3550</v>
      </c>
      <c r="K13" s="11" t="s">
        <v>3551</v>
      </c>
      <c r="L13" s="11">
        <f>COUNTIF(Objetivos!$A$9:$A$64,I13)</f>
        <v>3</v>
      </c>
      <c r="M13" s="11">
        <f>COUNTIF(Productos!$A$9:$A$131,I13)</f>
        <v>6</v>
      </c>
      <c r="N13" s="60">
        <f>COUNTIF(Actividades!$A$9:$A$211,I13)</f>
        <v>13</v>
      </c>
    </row>
    <row r="14" spans="8:14" ht="30" customHeight="1" x14ac:dyDescent="0.25">
      <c r="H14" s="59" t="s">
        <v>3552</v>
      </c>
      <c r="I14" s="11" t="s">
        <v>3553</v>
      </c>
      <c r="J14" s="11" t="s">
        <v>3554</v>
      </c>
      <c r="K14" s="11" t="s">
        <v>3554</v>
      </c>
      <c r="L14" s="11">
        <f>COUNTIF(Objetivos!$A$9:$A$64,I14)</f>
        <v>4</v>
      </c>
      <c r="M14" s="11">
        <f>COUNTIF(Productos!$A$9:$A$131,I14)</f>
        <v>8</v>
      </c>
      <c r="N14" s="60">
        <f>COUNTIF(Actividades!$A$9:$A$211,I14)</f>
        <v>9</v>
      </c>
    </row>
    <row r="15" spans="8:14" ht="30" customHeight="1" x14ac:dyDescent="0.25">
      <c r="H15" s="59" t="s">
        <v>3537</v>
      </c>
      <c r="I15" s="11" t="s">
        <v>3426</v>
      </c>
      <c r="J15" s="11" t="s">
        <v>3555</v>
      </c>
      <c r="K15" s="11" t="s">
        <v>3556</v>
      </c>
      <c r="L15" s="11">
        <f>COUNTIF(Objetivos!$A$9:$A$64,I15)</f>
        <v>17</v>
      </c>
      <c r="M15" s="11">
        <f>COUNTIF(Productos!$A$9:$A$131,I15)</f>
        <v>22</v>
      </c>
      <c r="N15" s="60">
        <f>COUNTIF(Actividades!$A$9:$A$211,I15)</f>
        <v>37</v>
      </c>
    </row>
    <row r="16" spans="8:14" ht="30" customHeight="1" x14ac:dyDescent="0.25">
      <c r="H16" s="59" t="s">
        <v>3557</v>
      </c>
      <c r="I16" s="11" t="s">
        <v>3558</v>
      </c>
      <c r="J16" s="11" t="s">
        <v>3559</v>
      </c>
      <c r="K16" s="11" t="s">
        <v>3560</v>
      </c>
      <c r="L16" s="11">
        <f>COUNTIF(Objetivos!$A$9:$A$64,I16)</f>
        <v>3</v>
      </c>
      <c r="M16" s="11">
        <f>COUNTIF(Productos!$A$9:$A$131,I16)</f>
        <v>8</v>
      </c>
      <c r="N16" s="60">
        <f>COUNTIF(Actividades!$A$9:$A$211,I16)</f>
        <v>21</v>
      </c>
    </row>
    <row r="17" spans="8:14" ht="30" customHeight="1" x14ac:dyDescent="0.25">
      <c r="H17" s="59" t="s">
        <v>3561</v>
      </c>
      <c r="I17" s="11" t="s">
        <v>3562</v>
      </c>
      <c r="J17" s="11" t="s">
        <v>3563</v>
      </c>
      <c r="K17" s="11" t="s">
        <v>3564</v>
      </c>
      <c r="L17" s="11">
        <f>COUNTIF(Objetivos!$A$9:$A$64,I17)</f>
        <v>4</v>
      </c>
      <c r="M17" s="11">
        <f>COUNTIF(Productos!$A$9:$A$131,I17)</f>
        <v>10</v>
      </c>
      <c r="N17" s="60">
        <f>COUNTIF(Actividades!$A$9:$A$211,I17)</f>
        <v>20</v>
      </c>
    </row>
    <row r="18" spans="8:14" ht="30" customHeight="1" x14ac:dyDescent="0.25">
      <c r="H18" s="59" t="s">
        <v>3565</v>
      </c>
      <c r="I18" s="11" t="s">
        <v>3566</v>
      </c>
      <c r="J18" s="11" t="s">
        <v>3567</v>
      </c>
      <c r="K18" s="11" t="s">
        <v>3568</v>
      </c>
      <c r="L18" s="11">
        <f>COUNTIF(Objetivos!$A$9:$A$64,I18)</f>
        <v>7</v>
      </c>
      <c r="M18" s="11">
        <f>COUNTIF(Productos!$A$9:$A$131,I18)</f>
        <v>15</v>
      </c>
      <c r="N18" s="60">
        <f>COUNTIF(Actividades!$A$9:$A$211,I18)</f>
        <v>32</v>
      </c>
    </row>
    <row r="19" spans="8:14" ht="30" customHeight="1" x14ac:dyDescent="0.25">
      <c r="H19" s="59" t="s">
        <v>3569</v>
      </c>
      <c r="I19" s="11" t="s">
        <v>3570</v>
      </c>
      <c r="J19" s="11" t="s">
        <v>3571</v>
      </c>
      <c r="K19" s="11" t="s">
        <v>3572</v>
      </c>
      <c r="L19" s="11">
        <f>COUNTIF(Objetivos!$A$9:$A$64,I19)</f>
        <v>3</v>
      </c>
      <c r="M19" s="11">
        <f>COUNTIF(Productos!$A$9:$A$131,I19)</f>
        <v>7</v>
      </c>
      <c r="N19" s="60">
        <f>COUNTIF(Actividades!$A$9:$A$211,I19)</f>
        <v>13</v>
      </c>
    </row>
    <row r="20" spans="8:14" ht="30" customHeight="1" thickBot="1" x14ac:dyDescent="0.3">
      <c r="H20" s="61" t="s">
        <v>3573</v>
      </c>
      <c r="I20" s="62" t="s">
        <v>3574</v>
      </c>
      <c r="J20" s="62" t="s">
        <v>3575</v>
      </c>
      <c r="K20" s="62" t="s">
        <v>3576</v>
      </c>
      <c r="L20" s="62">
        <f>COUNTIF(Objetivos!$A$9:$A$64,I20)</f>
        <v>3</v>
      </c>
      <c r="M20" s="62">
        <f>COUNTIF(Productos!$A$9:$A$131,I20)</f>
        <v>6</v>
      </c>
      <c r="N20" s="63">
        <f>COUNTIF(Actividades!$A$9:$A$211,I20)</f>
        <v>12</v>
      </c>
    </row>
  </sheetData>
  <sheetProtection algorithmName="SHA-512" hashValue="+aMxRZyhq7utjrAABrvE0htl7Znzfs6m+8AmKeXuaA0uWvRGlX/gtE1zWKtk80cxBQrJknPJVcMVq4sGmf8B1A==" saltValue="q41IBC80f0lx3+wUE84EXA==" spinCount="100000" sheet="1" objects="1" scenarios="1"/>
  <mergeCells count="2">
    <mergeCell ref="H1:N3"/>
    <mergeCell ref="J5: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9"/>
  <sheetViews>
    <sheetView topLeftCell="H699" workbookViewId="0">
      <pane xSplit="1" ySplit="1" topLeftCell="I700" activePane="bottomRight" state="frozen"/>
      <selection activeCell="H699" sqref="H699"/>
      <selection pane="topRight" activeCell="I699" sqref="I699"/>
      <selection pane="bottomLeft" activeCell="H700" sqref="H700"/>
      <selection pane="bottomRight" activeCell="I700" sqref="I700"/>
    </sheetView>
  </sheetViews>
  <sheetFormatPr baseColWidth="10" defaultColWidth="11.42578125" defaultRowHeight="15" x14ac:dyDescent="0.25"/>
  <cols>
    <col min="1" max="1" width="4.42578125" hidden="1" customWidth="1"/>
    <col min="2" max="2" width="6.28515625" hidden="1" customWidth="1"/>
    <col min="3" max="3" width="5.5703125" hidden="1" customWidth="1"/>
    <col min="4" max="4" width="4.42578125" hidden="1" customWidth="1"/>
    <col min="5" max="5" width="6.85546875" hidden="1" customWidth="1"/>
    <col min="6" max="7" width="4.42578125" hidden="1" customWidth="1"/>
    <col min="8" max="8" width="10" customWidth="1"/>
    <col min="9" max="9" width="52.140625" customWidth="1"/>
    <col min="10" max="10" width="8.140625" customWidth="1"/>
    <col min="11" max="12" width="29.7109375" customWidth="1"/>
    <col min="13" max="13" width="10" customWidth="1"/>
    <col min="14" max="17" width="9.5703125" customWidth="1"/>
    <col min="18" max="18" width="54.7109375" customWidth="1"/>
  </cols>
  <sheetData>
    <row r="1" spans="1:18" ht="20.25" x14ac:dyDescent="0.25">
      <c r="H1" s="1"/>
      <c r="I1" s="98" t="s">
        <v>0</v>
      </c>
      <c r="J1" s="98"/>
      <c r="K1" s="99" t="s">
        <v>1</v>
      </c>
      <c r="L1" s="99"/>
      <c r="M1" s="99"/>
      <c r="N1" s="99"/>
      <c r="O1" s="1"/>
      <c r="P1" s="1"/>
      <c r="Q1" s="1"/>
      <c r="R1" s="100" t="s">
        <v>2</v>
      </c>
    </row>
    <row r="2" spans="1:18" ht="20.25" x14ac:dyDescent="0.25">
      <c r="H2" s="1"/>
      <c r="I2" s="98"/>
      <c r="J2" s="98"/>
      <c r="K2" s="99" t="s">
        <v>3</v>
      </c>
      <c r="L2" s="99"/>
      <c r="M2" s="99"/>
      <c r="N2" s="99"/>
      <c r="O2" s="1"/>
      <c r="P2" s="1"/>
      <c r="Q2" s="1"/>
      <c r="R2" s="101"/>
    </row>
    <row r="3" spans="1:18" x14ac:dyDescent="0.25">
      <c r="H3" s="102" t="s">
        <v>4</v>
      </c>
      <c r="I3" s="102"/>
      <c r="J3" s="102"/>
      <c r="K3" s="102"/>
      <c r="L3" s="1"/>
      <c r="M3" s="1"/>
      <c r="N3" s="1"/>
      <c r="O3" s="1"/>
      <c r="P3" s="1"/>
      <c r="Q3" s="1"/>
      <c r="R3" s="1"/>
    </row>
    <row r="4" spans="1:18" ht="23.25" x14ac:dyDescent="0.25">
      <c r="H4" s="96"/>
      <c r="I4" s="96"/>
      <c r="J4" s="96"/>
      <c r="K4" s="96"/>
      <c r="L4" s="97" t="s">
        <v>6</v>
      </c>
      <c r="M4" s="97"/>
      <c r="N4" s="97"/>
      <c r="O4" s="97"/>
      <c r="P4" s="97"/>
      <c r="Q4" s="97"/>
      <c r="R4" s="1"/>
    </row>
    <row r="5" spans="1:18" ht="5.25" hidden="1" customHeight="1" x14ac:dyDescent="0.25"/>
    <row r="6" spans="1:18" ht="5.25" hidden="1" customHeight="1" x14ac:dyDescent="0.25"/>
    <row r="7" spans="1:18" ht="5.25" customHeight="1" x14ac:dyDescent="0.25"/>
    <row r="8" spans="1:18" ht="41.25" customHeight="1" x14ac:dyDescent="0.25">
      <c r="A8" s="46"/>
      <c r="B8" s="46" t="s">
        <v>7</v>
      </c>
      <c r="C8" s="46" t="s">
        <v>8</v>
      </c>
      <c r="D8" s="46" t="s">
        <v>9</v>
      </c>
      <c r="E8" s="46"/>
      <c r="H8" s="3" t="s">
        <v>10</v>
      </c>
      <c r="I8" s="3" t="s">
        <v>11</v>
      </c>
      <c r="J8" s="3" t="s">
        <v>12</v>
      </c>
      <c r="K8" s="3" t="s">
        <v>13</v>
      </c>
      <c r="L8" s="3" t="s">
        <v>14</v>
      </c>
      <c r="M8" s="3" t="s">
        <v>15</v>
      </c>
      <c r="N8" s="3" t="s">
        <v>16</v>
      </c>
      <c r="O8" s="3" t="s">
        <v>17</v>
      </c>
      <c r="P8" s="3" t="s">
        <v>18</v>
      </c>
      <c r="Q8" s="3" t="s">
        <v>19</v>
      </c>
      <c r="R8" s="3" t="s">
        <v>20</v>
      </c>
    </row>
    <row r="9" spans="1:18" ht="90" x14ac:dyDescent="0.25">
      <c r="A9" s="46" t="str">
        <f>LEFT(H9,2)</f>
        <v>11</v>
      </c>
      <c r="B9" s="46" t="str">
        <f>LEFT(H9,6)</f>
        <v>110011</v>
      </c>
      <c r="C9" s="46" t="str">
        <f>LEFT(H9,5)</f>
        <v>11001</v>
      </c>
      <c r="D9" s="46" t="str">
        <f>LEFT(H9,4)</f>
        <v>1100</v>
      </c>
      <c r="E9" s="46">
        <v>2.5000000000000001E-2</v>
      </c>
      <c r="H9" s="11" t="s">
        <v>21</v>
      </c>
      <c r="I9" s="11" t="s">
        <v>22</v>
      </c>
      <c r="J9" s="12">
        <v>1</v>
      </c>
      <c r="K9" s="11" t="s">
        <v>23</v>
      </c>
      <c r="L9" s="11" t="s">
        <v>24</v>
      </c>
      <c r="M9" s="11">
        <v>4</v>
      </c>
      <c r="N9" s="11">
        <v>3</v>
      </c>
      <c r="O9" s="40">
        <v>1</v>
      </c>
      <c r="P9" s="11">
        <v>4</v>
      </c>
      <c r="Q9" s="12">
        <v>1</v>
      </c>
      <c r="R9" s="42" t="s">
        <v>25</v>
      </c>
    </row>
    <row r="10" spans="1:18" ht="45" x14ac:dyDescent="0.25">
      <c r="A10" s="46" t="str">
        <f t="shared" ref="A10:A73" si="0">LEFT(H10,2)</f>
        <v>11</v>
      </c>
      <c r="B10" s="46" t="str">
        <f t="shared" ref="B10:B73" si="1">LEFT(H10,6)</f>
        <v>110021</v>
      </c>
      <c r="C10" s="46" t="str">
        <f t="shared" ref="C10:C73" si="2">LEFT(H10,5)</f>
        <v>11002</v>
      </c>
      <c r="D10" s="46" t="str">
        <f t="shared" ref="D10:D73" si="3">LEFT(H10,4)</f>
        <v>1100</v>
      </c>
      <c r="E10" s="46">
        <v>6.2500000000000003E-3</v>
      </c>
      <c r="H10" s="11" t="s">
        <v>26</v>
      </c>
      <c r="I10" s="11" t="s">
        <v>27</v>
      </c>
      <c r="J10" s="12">
        <v>0.25</v>
      </c>
      <c r="K10" s="11" t="s">
        <v>28</v>
      </c>
      <c r="L10" s="11" t="s">
        <v>29</v>
      </c>
      <c r="M10" s="11">
        <v>12</v>
      </c>
      <c r="N10" s="11">
        <v>9</v>
      </c>
      <c r="O10" s="40">
        <v>3</v>
      </c>
      <c r="P10" s="11">
        <v>12</v>
      </c>
      <c r="Q10" s="12">
        <v>1</v>
      </c>
      <c r="R10" s="42" t="s">
        <v>30</v>
      </c>
    </row>
    <row r="11" spans="1:18" ht="36" x14ac:dyDescent="0.25">
      <c r="A11" s="46" t="str">
        <f t="shared" si="0"/>
        <v>11</v>
      </c>
      <c r="B11" s="46" t="str">
        <f t="shared" si="1"/>
        <v>110021</v>
      </c>
      <c r="C11" s="46" t="str">
        <f t="shared" si="2"/>
        <v>11002</v>
      </c>
      <c r="D11" s="46" t="str">
        <f t="shared" si="3"/>
        <v>1100</v>
      </c>
      <c r="E11" s="46">
        <v>6.2500000000000003E-3</v>
      </c>
      <c r="H11" s="11" t="s">
        <v>31</v>
      </c>
      <c r="I11" s="11" t="s">
        <v>32</v>
      </c>
      <c r="J11" s="12">
        <v>0.25</v>
      </c>
      <c r="K11" s="11" t="s">
        <v>33</v>
      </c>
      <c r="L11" s="11" t="s">
        <v>29</v>
      </c>
      <c r="M11" s="11">
        <v>1</v>
      </c>
      <c r="N11" s="11">
        <v>1</v>
      </c>
      <c r="O11" s="40">
        <v>0</v>
      </c>
      <c r="P11" s="11">
        <v>1</v>
      </c>
      <c r="Q11" s="12">
        <v>1</v>
      </c>
      <c r="R11" s="42" t="s">
        <v>34</v>
      </c>
    </row>
    <row r="12" spans="1:18" ht="36" x14ac:dyDescent="0.25">
      <c r="A12" s="46" t="str">
        <f t="shared" si="0"/>
        <v>11</v>
      </c>
      <c r="B12" s="46" t="str">
        <f t="shared" si="1"/>
        <v>110021</v>
      </c>
      <c r="C12" s="46" t="str">
        <f t="shared" si="2"/>
        <v>11002</v>
      </c>
      <c r="D12" s="46" t="str">
        <f t="shared" si="3"/>
        <v>1100</v>
      </c>
      <c r="E12" s="46">
        <v>6.2500000000000003E-3</v>
      </c>
      <c r="H12" s="11" t="s">
        <v>35</v>
      </c>
      <c r="I12" s="11" t="s">
        <v>36</v>
      </c>
      <c r="J12" s="12">
        <v>0.25</v>
      </c>
      <c r="K12" s="11" t="s">
        <v>37</v>
      </c>
      <c r="L12" s="11" t="s">
        <v>29</v>
      </c>
      <c r="M12" s="11">
        <v>4</v>
      </c>
      <c r="N12" s="11">
        <v>3</v>
      </c>
      <c r="O12" s="40">
        <v>1</v>
      </c>
      <c r="P12" s="11">
        <v>4</v>
      </c>
      <c r="Q12" s="12">
        <v>1</v>
      </c>
      <c r="R12" s="42" t="s">
        <v>38</v>
      </c>
    </row>
    <row r="13" spans="1:18" ht="123.75" x14ac:dyDescent="0.25">
      <c r="A13" s="46" t="str">
        <f t="shared" si="0"/>
        <v>11</v>
      </c>
      <c r="B13" s="46" t="str">
        <f t="shared" si="1"/>
        <v>110021</v>
      </c>
      <c r="C13" s="46" t="str">
        <f t="shared" si="2"/>
        <v>11002</v>
      </c>
      <c r="D13" s="46" t="str">
        <f t="shared" si="3"/>
        <v>1100</v>
      </c>
      <c r="E13" s="46">
        <v>6.2500000000000003E-3</v>
      </c>
      <c r="H13" s="11" t="s">
        <v>39</v>
      </c>
      <c r="I13" s="11" t="s">
        <v>40</v>
      </c>
      <c r="J13" s="12">
        <v>0.25</v>
      </c>
      <c r="K13" s="11" t="s">
        <v>41</v>
      </c>
      <c r="L13" s="11" t="s">
        <v>29</v>
      </c>
      <c r="M13" s="11">
        <v>4</v>
      </c>
      <c r="N13" s="11">
        <v>3</v>
      </c>
      <c r="O13" s="40">
        <v>1</v>
      </c>
      <c r="P13" s="11">
        <v>4</v>
      </c>
      <c r="Q13" s="12">
        <v>1</v>
      </c>
      <c r="R13" s="42" t="s">
        <v>42</v>
      </c>
    </row>
    <row r="14" spans="1:18" ht="24" x14ac:dyDescent="0.25">
      <c r="A14" s="46" t="str">
        <f t="shared" si="0"/>
        <v>11</v>
      </c>
      <c r="B14" s="46" t="str">
        <f t="shared" si="1"/>
        <v>110031</v>
      </c>
      <c r="C14" s="46" t="str">
        <f t="shared" si="2"/>
        <v>11003</v>
      </c>
      <c r="D14" s="46" t="str">
        <f t="shared" si="3"/>
        <v>1100</v>
      </c>
      <c r="E14" s="46">
        <v>3.7499999999999999E-3</v>
      </c>
      <c r="H14" s="11" t="s">
        <v>43</v>
      </c>
      <c r="I14" s="11" t="s">
        <v>44</v>
      </c>
      <c r="J14" s="12">
        <v>0.15</v>
      </c>
      <c r="K14" s="11" t="s">
        <v>45</v>
      </c>
      <c r="L14" s="11" t="s">
        <v>46</v>
      </c>
      <c r="M14" s="11">
        <v>1</v>
      </c>
      <c r="N14" s="11">
        <v>1</v>
      </c>
      <c r="O14" s="40">
        <v>0</v>
      </c>
      <c r="P14" s="11">
        <v>1</v>
      </c>
      <c r="Q14" s="12">
        <v>1</v>
      </c>
      <c r="R14" s="42" t="s">
        <v>34</v>
      </c>
    </row>
    <row r="15" spans="1:18" ht="45" x14ac:dyDescent="0.25">
      <c r="A15" s="46" t="str">
        <f t="shared" si="0"/>
        <v>11</v>
      </c>
      <c r="B15" s="46" t="str">
        <f t="shared" si="1"/>
        <v>110031</v>
      </c>
      <c r="C15" s="46" t="str">
        <f t="shared" si="2"/>
        <v>11003</v>
      </c>
      <c r="D15" s="46" t="str">
        <f t="shared" si="3"/>
        <v>1100</v>
      </c>
      <c r="E15" s="46">
        <v>1.7500000000000002E-2</v>
      </c>
      <c r="H15" s="11" t="s">
        <v>47</v>
      </c>
      <c r="I15" s="11" t="s">
        <v>48</v>
      </c>
      <c r="J15" s="12">
        <v>0.7</v>
      </c>
      <c r="K15" s="11" t="s">
        <v>49</v>
      </c>
      <c r="L15" s="11" t="s">
        <v>46</v>
      </c>
      <c r="M15" s="11">
        <v>4</v>
      </c>
      <c r="N15" s="11">
        <v>3</v>
      </c>
      <c r="O15" s="40">
        <v>1</v>
      </c>
      <c r="P15" s="11">
        <v>4</v>
      </c>
      <c r="Q15" s="12">
        <v>1</v>
      </c>
      <c r="R15" s="42" t="s">
        <v>50</v>
      </c>
    </row>
    <row r="16" spans="1:18" ht="24" x14ac:dyDescent="0.25">
      <c r="A16" s="46" t="str">
        <f t="shared" si="0"/>
        <v>11</v>
      </c>
      <c r="B16" s="46" t="str">
        <f t="shared" si="1"/>
        <v>110031</v>
      </c>
      <c r="C16" s="46" t="str">
        <f t="shared" si="2"/>
        <v>11003</v>
      </c>
      <c r="D16" s="46" t="str">
        <f t="shared" si="3"/>
        <v>1100</v>
      </c>
      <c r="E16" s="46">
        <v>1.25E-3</v>
      </c>
      <c r="H16" s="11" t="s">
        <v>51</v>
      </c>
      <c r="I16" s="11" t="s">
        <v>52</v>
      </c>
      <c r="J16" s="12">
        <v>0.05</v>
      </c>
      <c r="K16" s="11" t="s">
        <v>53</v>
      </c>
      <c r="L16" s="11" t="s">
        <v>46</v>
      </c>
      <c r="M16" s="11">
        <v>1</v>
      </c>
      <c r="N16" s="11">
        <v>0</v>
      </c>
      <c r="O16" s="40">
        <v>1</v>
      </c>
      <c r="P16" s="11">
        <v>1</v>
      </c>
      <c r="Q16" s="12">
        <v>1</v>
      </c>
      <c r="R16" s="42" t="s">
        <v>54</v>
      </c>
    </row>
    <row r="17" spans="1:18" ht="24" x14ac:dyDescent="0.25">
      <c r="A17" s="46" t="str">
        <f t="shared" si="0"/>
        <v>11</v>
      </c>
      <c r="B17" s="46" t="str">
        <f t="shared" si="1"/>
        <v>110031</v>
      </c>
      <c r="C17" s="46" t="str">
        <f t="shared" si="2"/>
        <v>11003</v>
      </c>
      <c r="D17" s="46" t="str">
        <f t="shared" si="3"/>
        <v>1100</v>
      </c>
      <c r="E17" s="46">
        <v>2.5000000000000001E-3</v>
      </c>
      <c r="H17" s="11" t="s">
        <v>55</v>
      </c>
      <c r="I17" s="11" t="s">
        <v>56</v>
      </c>
      <c r="J17" s="12">
        <v>0.1</v>
      </c>
      <c r="K17" s="11" t="s">
        <v>57</v>
      </c>
      <c r="L17" s="11" t="s">
        <v>46</v>
      </c>
      <c r="M17" s="11">
        <v>1</v>
      </c>
      <c r="N17" s="11">
        <v>0</v>
      </c>
      <c r="O17" s="40">
        <v>1</v>
      </c>
      <c r="P17" s="11">
        <v>1</v>
      </c>
      <c r="Q17" s="12">
        <v>1</v>
      </c>
      <c r="R17" s="42" t="s">
        <v>58</v>
      </c>
    </row>
    <row r="18" spans="1:18" ht="24" x14ac:dyDescent="0.25">
      <c r="A18" s="46" t="str">
        <f t="shared" si="0"/>
        <v>11</v>
      </c>
      <c r="B18" s="46" t="str">
        <f t="shared" si="1"/>
        <v>110041</v>
      </c>
      <c r="C18" s="46" t="str">
        <f t="shared" si="2"/>
        <v>11004</v>
      </c>
      <c r="D18" s="46" t="str">
        <f t="shared" si="3"/>
        <v>1100</v>
      </c>
      <c r="E18" s="46">
        <v>6.2500000000000003E-3</v>
      </c>
      <c r="H18" s="11" t="s">
        <v>59</v>
      </c>
      <c r="I18" s="11" t="s">
        <v>60</v>
      </c>
      <c r="J18" s="12">
        <v>0.25</v>
      </c>
      <c r="K18" s="11" t="s">
        <v>61</v>
      </c>
      <c r="L18" s="11" t="s">
        <v>29</v>
      </c>
      <c r="M18" s="11">
        <v>12</v>
      </c>
      <c r="N18" s="11">
        <v>9</v>
      </c>
      <c r="O18" s="40">
        <v>3</v>
      </c>
      <c r="P18" s="11">
        <v>12</v>
      </c>
      <c r="Q18" s="12">
        <v>1</v>
      </c>
      <c r="R18" s="42" t="s">
        <v>62</v>
      </c>
    </row>
    <row r="19" spans="1:18" ht="78.75" x14ac:dyDescent="0.25">
      <c r="A19" s="46" t="str">
        <f t="shared" si="0"/>
        <v>11</v>
      </c>
      <c r="B19" s="46" t="str">
        <f t="shared" si="1"/>
        <v>110041</v>
      </c>
      <c r="C19" s="46" t="str">
        <f t="shared" si="2"/>
        <v>11004</v>
      </c>
      <c r="D19" s="46" t="str">
        <f t="shared" si="3"/>
        <v>1100</v>
      </c>
      <c r="E19" s="46">
        <v>6.2500000000000003E-3</v>
      </c>
      <c r="H19" s="11" t="s">
        <v>63</v>
      </c>
      <c r="I19" s="11" t="s">
        <v>64</v>
      </c>
      <c r="J19" s="12">
        <v>0.25</v>
      </c>
      <c r="K19" s="11" t="s">
        <v>65</v>
      </c>
      <c r="L19" s="11" t="s">
        <v>66</v>
      </c>
      <c r="M19" s="11">
        <v>12</v>
      </c>
      <c r="N19" s="11">
        <v>9</v>
      </c>
      <c r="O19" s="40">
        <v>3</v>
      </c>
      <c r="P19" s="11">
        <v>12</v>
      </c>
      <c r="Q19" s="12">
        <v>1</v>
      </c>
      <c r="R19" s="42" t="s">
        <v>67</v>
      </c>
    </row>
    <row r="20" spans="1:18" ht="36" x14ac:dyDescent="0.25">
      <c r="A20" s="46" t="str">
        <f t="shared" si="0"/>
        <v>11</v>
      </c>
      <c r="B20" s="46" t="str">
        <f t="shared" si="1"/>
        <v>110041</v>
      </c>
      <c r="C20" s="46" t="str">
        <f t="shared" si="2"/>
        <v>11004</v>
      </c>
      <c r="D20" s="46" t="str">
        <f t="shared" si="3"/>
        <v>1100</v>
      </c>
      <c r="E20" s="46">
        <v>6.2500000000000003E-3</v>
      </c>
      <c r="H20" s="11" t="s">
        <v>68</v>
      </c>
      <c r="I20" s="11" t="s">
        <v>69</v>
      </c>
      <c r="J20" s="12">
        <v>0.25</v>
      </c>
      <c r="K20" s="11" t="s">
        <v>70</v>
      </c>
      <c r="L20" s="11" t="s">
        <v>66</v>
      </c>
      <c r="M20" s="11">
        <v>2</v>
      </c>
      <c r="N20" s="11">
        <v>2</v>
      </c>
      <c r="O20" s="40">
        <v>0</v>
      </c>
      <c r="P20" s="11">
        <v>2</v>
      </c>
      <c r="Q20" s="12">
        <v>1</v>
      </c>
      <c r="R20" s="42" t="s">
        <v>71</v>
      </c>
    </row>
    <row r="21" spans="1:18" ht="36" x14ac:dyDescent="0.25">
      <c r="A21" s="46" t="str">
        <f t="shared" si="0"/>
        <v>11</v>
      </c>
      <c r="B21" s="46" t="str">
        <f t="shared" si="1"/>
        <v>110041</v>
      </c>
      <c r="C21" s="46" t="str">
        <f t="shared" si="2"/>
        <v>11004</v>
      </c>
      <c r="D21" s="46" t="str">
        <f t="shared" si="3"/>
        <v>1100</v>
      </c>
      <c r="E21" s="46">
        <v>6.2500000000000003E-3</v>
      </c>
      <c r="H21" s="11" t="s">
        <v>72</v>
      </c>
      <c r="I21" s="11" t="s">
        <v>73</v>
      </c>
      <c r="J21" s="12">
        <v>0.25</v>
      </c>
      <c r="K21" s="11" t="s">
        <v>74</v>
      </c>
      <c r="L21" s="11" t="s">
        <v>75</v>
      </c>
      <c r="M21" s="11">
        <v>2</v>
      </c>
      <c r="N21" s="11">
        <v>2</v>
      </c>
      <c r="O21" s="40">
        <v>0</v>
      </c>
      <c r="P21" s="11">
        <v>2</v>
      </c>
      <c r="Q21" s="12">
        <v>1</v>
      </c>
      <c r="R21" s="42" t="s">
        <v>76</v>
      </c>
    </row>
    <row r="22" spans="1:18" ht="45" x14ac:dyDescent="0.25">
      <c r="A22" s="46" t="str">
        <f t="shared" si="0"/>
        <v>11</v>
      </c>
      <c r="B22" s="46" t="str">
        <f t="shared" si="1"/>
        <v>110111</v>
      </c>
      <c r="C22" s="46" t="str">
        <f t="shared" si="2"/>
        <v>11011</v>
      </c>
      <c r="D22" s="46" t="str">
        <f t="shared" si="3"/>
        <v>1101</v>
      </c>
      <c r="E22" s="46">
        <v>0.108</v>
      </c>
      <c r="H22" s="11" t="s">
        <v>77</v>
      </c>
      <c r="I22" s="11" t="s">
        <v>78</v>
      </c>
      <c r="J22" s="12">
        <v>0.2</v>
      </c>
      <c r="K22" s="11" t="s">
        <v>79</v>
      </c>
      <c r="L22" s="11" t="s">
        <v>75</v>
      </c>
      <c r="M22" s="11">
        <v>1</v>
      </c>
      <c r="N22" s="11">
        <v>0</v>
      </c>
      <c r="O22" s="40">
        <v>1</v>
      </c>
      <c r="P22" s="11">
        <v>1</v>
      </c>
      <c r="Q22" s="12">
        <v>1</v>
      </c>
      <c r="R22" s="42" t="s">
        <v>80</v>
      </c>
    </row>
    <row r="23" spans="1:18" ht="45" x14ac:dyDescent="0.25">
      <c r="A23" s="46" t="str">
        <f t="shared" si="0"/>
        <v>11</v>
      </c>
      <c r="B23" s="46" t="str">
        <f t="shared" si="1"/>
        <v>110111</v>
      </c>
      <c r="C23" s="46" t="str">
        <f t="shared" si="2"/>
        <v>11011</v>
      </c>
      <c r="D23" s="46" t="str">
        <f t="shared" si="3"/>
        <v>1101</v>
      </c>
      <c r="E23" s="46">
        <v>5.3999999999999999E-2</v>
      </c>
      <c r="H23" s="11" t="s">
        <v>81</v>
      </c>
      <c r="I23" s="11" t="s">
        <v>82</v>
      </c>
      <c r="J23" s="12">
        <v>0.1</v>
      </c>
      <c r="K23" s="11" t="s">
        <v>83</v>
      </c>
      <c r="L23" s="11" t="s">
        <v>75</v>
      </c>
      <c r="M23" s="11">
        <v>1</v>
      </c>
      <c r="N23" s="11">
        <v>0</v>
      </c>
      <c r="O23" s="40">
        <v>1</v>
      </c>
      <c r="P23" s="11">
        <v>1</v>
      </c>
      <c r="Q23" s="12">
        <v>1</v>
      </c>
      <c r="R23" s="42" t="s">
        <v>84</v>
      </c>
    </row>
    <row r="24" spans="1:18" ht="225" x14ac:dyDescent="0.25">
      <c r="A24" s="46" t="str">
        <f t="shared" si="0"/>
        <v>11</v>
      </c>
      <c r="B24" s="46" t="str">
        <f t="shared" si="1"/>
        <v>110111</v>
      </c>
      <c r="C24" s="46" t="str">
        <f t="shared" si="2"/>
        <v>11011</v>
      </c>
      <c r="D24" s="46" t="str">
        <f t="shared" si="3"/>
        <v>1101</v>
      </c>
      <c r="E24" s="46">
        <v>0.27</v>
      </c>
      <c r="H24" s="11" t="s">
        <v>85</v>
      </c>
      <c r="I24" s="11" t="s">
        <v>86</v>
      </c>
      <c r="J24" s="12">
        <v>0.5</v>
      </c>
      <c r="K24" s="11" t="s">
        <v>87</v>
      </c>
      <c r="L24" s="11" t="s">
        <v>75</v>
      </c>
      <c r="M24" s="11">
        <v>61</v>
      </c>
      <c r="N24" s="11">
        <v>59</v>
      </c>
      <c r="O24" s="40">
        <v>13</v>
      </c>
      <c r="P24" s="11">
        <v>72</v>
      </c>
      <c r="Q24" s="12">
        <v>1</v>
      </c>
      <c r="R24" s="42" t="s">
        <v>88</v>
      </c>
    </row>
    <row r="25" spans="1:18" ht="45" x14ac:dyDescent="0.25">
      <c r="A25" s="46" t="str">
        <f t="shared" si="0"/>
        <v>11</v>
      </c>
      <c r="B25" s="46" t="str">
        <f t="shared" si="1"/>
        <v>110111</v>
      </c>
      <c r="C25" s="46" t="str">
        <f t="shared" si="2"/>
        <v>11011</v>
      </c>
      <c r="D25" s="46" t="str">
        <f t="shared" si="3"/>
        <v>1101</v>
      </c>
      <c r="E25" s="46">
        <v>0.108</v>
      </c>
      <c r="H25" s="11" t="s">
        <v>89</v>
      </c>
      <c r="I25" s="11" t="s">
        <v>90</v>
      </c>
      <c r="J25" s="12">
        <v>0.2</v>
      </c>
      <c r="K25" s="11" t="s">
        <v>91</v>
      </c>
      <c r="L25" s="11" t="s">
        <v>75</v>
      </c>
      <c r="M25" s="11">
        <v>4</v>
      </c>
      <c r="N25" s="11">
        <v>5</v>
      </c>
      <c r="O25" s="40">
        <v>1</v>
      </c>
      <c r="P25" s="11">
        <v>6</v>
      </c>
      <c r="Q25" s="12">
        <v>1</v>
      </c>
      <c r="R25" s="42" t="s">
        <v>92</v>
      </c>
    </row>
    <row r="26" spans="1:18" ht="56.25" x14ac:dyDescent="0.25">
      <c r="A26" s="46" t="str">
        <f t="shared" si="0"/>
        <v>11</v>
      </c>
      <c r="B26" s="46" t="str">
        <f t="shared" si="1"/>
        <v>110121</v>
      </c>
      <c r="C26" s="46" t="str">
        <f t="shared" si="2"/>
        <v>11012</v>
      </c>
      <c r="D26" s="46" t="str">
        <f t="shared" si="3"/>
        <v>1101</v>
      </c>
      <c r="E26" s="46">
        <v>5.3999999999999999E-2</v>
      </c>
      <c r="H26" s="11" t="s">
        <v>93</v>
      </c>
      <c r="I26" s="11" t="s">
        <v>94</v>
      </c>
      <c r="J26" s="12">
        <v>0.2</v>
      </c>
      <c r="K26" s="11" t="s">
        <v>95</v>
      </c>
      <c r="L26" s="11" t="s">
        <v>75</v>
      </c>
      <c r="M26" s="11">
        <v>1</v>
      </c>
      <c r="N26" s="11">
        <v>0</v>
      </c>
      <c r="O26" s="40">
        <v>1</v>
      </c>
      <c r="P26" s="11">
        <v>1</v>
      </c>
      <c r="Q26" s="12">
        <v>1</v>
      </c>
      <c r="R26" s="42" t="s">
        <v>96</v>
      </c>
    </row>
    <row r="27" spans="1:18" ht="56.25" x14ac:dyDescent="0.25">
      <c r="A27" s="46" t="str">
        <f t="shared" si="0"/>
        <v>11</v>
      </c>
      <c r="B27" s="46" t="str">
        <f t="shared" si="1"/>
        <v>110121</v>
      </c>
      <c r="C27" s="46" t="str">
        <f t="shared" si="2"/>
        <v>11012</v>
      </c>
      <c r="D27" s="46" t="str">
        <f t="shared" si="3"/>
        <v>1101</v>
      </c>
      <c r="E27" s="46">
        <v>2.7E-2</v>
      </c>
      <c r="H27" s="11" t="s">
        <v>97</v>
      </c>
      <c r="I27" s="11" t="s">
        <v>98</v>
      </c>
      <c r="J27" s="12">
        <v>0.1</v>
      </c>
      <c r="K27" s="11" t="s">
        <v>99</v>
      </c>
      <c r="L27" s="11" t="s">
        <v>75</v>
      </c>
      <c r="M27" s="11">
        <v>1</v>
      </c>
      <c r="N27" s="11">
        <v>0</v>
      </c>
      <c r="O27" s="40">
        <v>1</v>
      </c>
      <c r="P27" s="11">
        <v>1</v>
      </c>
      <c r="Q27" s="12">
        <v>1</v>
      </c>
      <c r="R27" s="42" t="s">
        <v>100</v>
      </c>
    </row>
    <row r="28" spans="1:18" ht="247.5" x14ac:dyDescent="0.25">
      <c r="A28" s="46" t="str">
        <f t="shared" si="0"/>
        <v>11</v>
      </c>
      <c r="B28" s="46" t="str">
        <f t="shared" si="1"/>
        <v>110121</v>
      </c>
      <c r="C28" s="46" t="str">
        <f t="shared" si="2"/>
        <v>11012</v>
      </c>
      <c r="D28" s="46" t="str">
        <f t="shared" si="3"/>
        <v>1101</v>
      </c>
      <c r="E28" s="46">
        <v>0.13500000000000001</v>
      </c>
      <c r="H28" s="11" t="s">
        <v>101</v>
      </c>
      <c r="I28" s="11" t="s">
        <v>102</v>
      </c>
      <c r="J28" s="12">
        <v>0.5</v>
      </c>
      <c r="K28" s="11" t="s">
        <v>103</v>
      </c>
      <c r="L28" s="11" t="s">
        <v>75</v>
      </c>
      <c r="M28" s="11">
        <v>15</v>
      </c>
      <c r="N28" s="11">
        <v>23</v>
      </c>
      <c r="O28" s="40">
        <v>11</v>
      </c>
      <c r="P28" s="11">
        <v>34</v>
      </c>
      <c r="Q28" s="12">
        <v>1</v>
      </c>
      <c r="R28" s="42" t="s">
        <v>104</v>
      </c>
    </row>
    <row r="29" spans="1:18" ht="45" x14ac:dyDescent="0.25">
      <c r="A29" s="46" t="str">
        <f t="shared" si="0"/>
        <v>11</v>
      </c>
      <c r="B29" s="46" t="str">
        <f t="shared" si="1"/>
        <v>110121</v>
      </c>
      <c r="C29" s="46" t="str">
        <f t="shared" si="2"/>
        <v>11012</v>
      </c>
      <c r="D29" s="46" t="str">
        <f t="shared" si="3"/>
        <v>1101</v>
      </c>
      <c r="E29" s="46">
        <v>5.3999999999999999E-2</v>
      </c>
      <c r="H29" s="11" t="s">
        <v>105</v>
      </c>
      <c r="I29" s="11" t="s">
        <v>106</v>
      </c>
      <c r="J29" s="12">
        <v>0.2</v>
      </c>
      <c r="K29" s="11" t="s">
        <v>91</v>
      </c>
      <c r="L29" s="11" t="s">
        <v>75</v>
      </c>
      <c r="M29" s="11">
        <v>4</v>
      </c>
      <c r="N29" s="11">
        <v>5</v>
      </c>
      <c r="O29" s="40">
        <v>1</v>
      </c>
      <c r="P29" s="11">
        <v>6</v>
      </c>
      <c r="Q29" s="12">
        <v>1</v>
      </c>
      <c r="R29" s="42" t="s">
        <v>107</v>
      </c>
    </row>
    <row r="30" spans="1:18" ht="45" x14ac:dyDescent="0.25">
      <c r="A30" s="46" t="str">
        <f t="shared" si="0"/>
        <v>11</v>
      </c>
      <c r="B30" s="46" t="str">
        <f t="shared" si="1"/>
        <v>110131</v>
      </c>
      <c r="C30" s="46" t="str">
        <f t="shared" si="2"/>
        <v>11013</v>
      </c>
      <c r="D30" s="46" t="str">
        <f t="shared" si="3"/>
        <v>1101</v>
      </c>
      <c r="E30" s="46">
        <v>1.7999999999999999E-2</v>
      </c>
      <c r="H30" s="11" t="s">
        <v>108</v>
      </c>
      <c r="I30" s="11" t="s">
        <v>109</v>
      </c>
      <c r="J30" s="12">
        <v>0.2</v>
      </c>
      <c r="K30" s="11" t="s">
        <v>110</v>
      </c>
      <c r="L30" s="11" t="s">
        <v>75</v>
      </c>
      <c r="M30" s="11">
        <v>1</v>
      </c>
      <c r="N30" s="11">
        <v>0</v>
      </c>
      <c r="O30" s="40">
        <v>1</v>
      </c>
      <c r="P30" s="11">
        <v>1</v>
      </c>
      <c r="Q30" s="12">
        <v>1</v>
      </c>
      <c r="R30" s="42" t="s">
        <v>111</v>
      </c>
    </row>
    <row r="31" spans="1:18" ht="48" x14ac:dyDescent="0.25">
      <c r="A31" s="46" t="str">
        <f t="shared" si="0"/>
        <v>11</v>
      </c>
      <c r="B31" s="46" t="str">
        <f t="shared" si="1"/>
        <v>110131</v>
      </c>
      <c r="C31" s="46" t="str">
        <f t="shared" si="2"/>
        <v>11013</v>
      </c>
      <c r="D31" s="46" t="str">
        <f t="shared" si="3"/>
        <v>1101</v>
      </c>
      <c r="E31" s="46">
        <v>8.9999999999999993E-3</v>
      </c>
      <c r="H31" s="11" t="s">
        <v>112</v>
      </c>
      <c r="I31" s="11" t="s">
        <v>113</v>
      </c>
      <c r="J31" s="12">
        <v>0.1</v>
      </c>
      <c r="K31" s="11" t="s">
        <v>114</v>
      </c>
      <c r="L31" s="11" t="s">
        <v>75</v>
      </c>
      <c r="M31" s="11">
        <v>1</v>
      </c>
      <c r="N31" s="11">
        <v>0</v>
      </c>
      <c r="O31" s="40">
        <v>1</v>
      </c>
      <c r="P31" s="11">
        <v>1</v>
      </c>
      <c r="Q31" s="12">
        <v>1</v>
      </c>
      <c r="R31" s="42" t="s">
        <v>115</v>
      </c>
    </row>
    <row r="32" spans="1:18" ht="146.25" x14ac:dyDescent="0.25">
      <c r="A32" s="46" t="str">
        <f t="shared" si="0"/>
        <v>11</v>
      </c>
      <c r="B32" s="46" t="str">
        <f t="shared" si="1"/>
        <v>110131</v>
      </c>
      <c r="C32" s="46" t="str">
        <f t="shared" si="2"/>
        <v>11013</v>
      </c>
      <c r="D32" s="46" t="str">
        <f t="shared" si="3"/>
        <v>1101</v>
      </c>
      <c r="E32" s="46">
        <v>4.4999999999999998E-2</v>
      </c>
      <c r="H32" s="11" t="s">
        <v>116</v>
      </c>
      <c r="I32" s="11" t="s">
        <v>117</v>
      </c>
      <c r="J32" s="12">
        <v>0.5</v>
      </c>
      <c r="K32" s="11" t="s">
        <v>118</v>
      </c>
      <c r="L32" s="11" t="s">
        <v>75</v>
      </c>
      <c r="M32" s="11">
        <v>26</v>
      </c>
      <c r="N32" s="11">
        <v>20</v>
      </c>
      <c r="O32" s="40">
        <v>6</v>
      </c>
      <c r="P32" s="11">
        <v>26</v>
      </c>
      <c r="Q32" s="12">
        <v>1</v>
      </c>
      <c r="R32" s="42" t="s">
        <v>119</v>
      </c>
    </row>
    <row r="33" spans="1:18" ht="56.25" x14ac:dyDescent="0.25">
      <c r="A33" s="46" t="str">
        <f t="shared" si="0"/>
        <v>11</v>
      </c>
      <c r="B33" s="46" t="str">
        <f t="shared" si="1"/>
        <v>110131</v>
      </c>
      <c r="C33" s="46" t="str">
        <f t="shared" si="2"/>
        <v>11013</v>
      </c>
      <c r="D33" s="46" t="str">
        <f t="shared" si="3"/>
        <v>1101</v>
      </c>
      <c r="E33" s="46">
        <v>1.7999999999999999E-2</v>
      </c>
      <c r="H33" s="11" t="s">
        <v>120</v>
      </c>
      <c r="I33" s="11" t="s">
        <v>106</v>
      </c>
      <c r="J33" s="12">
        <v>0.2</v>
      </c>
      <c r="K33" s="11" t="s">
        <v>91</v>
      </c>
      <c r="L33" s="11" t="s">
        <v>75</v>
      </c>
      <c r="M33" s="11">
        <v>4</v>
      </c>
      <c r="N33" s="11">
        <v>5</v>
      </c>
      <c r="O33" s="40">
        <v>1</v>
      </c>
      <c r="P33" s="11">
        <v>6</v>
      </c>
      <c r="Q33" s="12">
        <v>1</v>
      </c>
      <c r="R33" s="42" t="s">
        <v>121</v>
      </c>
    </row>
    <row r="34" spans="1:18" ht="24" x14ac:dyDescent="0.25">
      <c r="A34" s="46" t="str">
        <f t="shared" si="0"/>
        <v>12</v>
      </c>
      <c r="B34" s="46" t="str">
        <f t="shared" si="1"/>
        <v>120011</v>
      </c>
      <c r="C34" s="46" t="str">
        <f t="shared" si="2"/>
        <v>12001</v>
      </c>
      <c r="D34" s="46" t="str">
        <f t="shared" si="3"/>
        <v>1200</v>
      </c>
      <c r="E34" s="46">
        <v>2.5000000000000001E-2</v>
      </c>
      <c r="H34" s="11" t="s">
        <v>122</v>
      </c>
      <c r="I34" s="11" t="s">
        <v>22</v>
      </c>
      <c r="J34" s="12">
        <v>1</v>
      </c>
      <c r="K34" s="11" t="s">
        <v>23</v>
      </c>
      <c r="L34" s="11" t="s">
        <v>24</v>
      </c>
      <c r="M34" s="11">
        <v>4</v>
      </c>
      <c r="N34" s="11">
        <v>3</v>
      </c>
      <c r="O34" s="40">
        <v>1</v>
      </c>
      <c r="P34" s="11">
        <v>4</v>
      </c>
      <c r="Q34" s="12">
        <v>1</v>
      </c>
      <c r="R34" s="42" t="s">
        <v>123</v>
      </c>
    </row>
    <row r="35" spans="1:18" ht="36" x14ac:dyDescent="0.25">
      <c r="A35" s="46" t="str">
        <f t="shared" si="0"/>
        <v>12</v>
      </c>
      <c r="B35" s="46" t="str">
        <f t="shared" si="1"/>
        <v>120021</v>
      </c>
      <c r="C35" s="46" t="str">
        <f t="shared" si="2"/>
        <v>12002</v>
      </c>
      <c r="D35" s="46" t="str">
        <f t="shared" si="3"/>
        <v>1200</v>
      </c>
      <c r="E35" s="46">
        <v>6.2500000000000003E-3</v>
      </c>
      <c r="H35" s="11" t="s">
        <v>124</v>
      </c>
      <c r="I35" s="11" t="s">
        <v>27</v>
      </c>
      <c r="J35" s="12">
        <v>0.25</v>
      </c>
      <c r="K35" s="11" t="s">
        <v>28</v>
      </c>
      <c r="L35" s="11" t="s">
        <v>29</v>
      </c>
      <c r="M35" s="11">
        <v>12</v>
      </c>
      <c r="N35" s="11">
        <v>9</v>
      </c>
      <c r="O35" s="40">
        <v>3</v>
      </c>
      <c r="P35" s="11">
        <v>12</v>
      </c>
      <c r="Q35" s="12">
        <v>1</v>
      </c>
      <c r="R35" s="42" t="s">
        <v>125</v>
      </c>
    </row>
    <row r="36" spans="1:18" ht="36" x14ac:dyDescent="0.25">
      <c r="A36" s="46" t="str">
        <f t="shared" si="0"/>
        <v>12</v>
      </c>
      <c r="B36" s="46" t="str">
        <f t="shared" si="1"/>
        <v>120021</v>
      </c>
      <c r="C36" s="46" t="str">
        <f t="shared" si="2"/>
        <v>12002</v>
      </c>
      <c r="D36" s="46" t="str">
        <f t="shared" si="3"/>
        <v>1200</v>
      </c>
      <c r="E36" s="46">
        <v>6.2500000000000003E-3</v>
      </c>
      <c r="H36" s="11" t="s">
        <v>126</v>
      </c>
      <c r="I36" s="11" t="s">
        <v>32</v>
      </c>
      <c r="J36" s="12">
        <v>0.25</v>
      </c>
      <c r="K36" s="11" t="s">
        <v>33</v>
      </c>
      <c r="L36" s="11" t="s">
        <v>29</v>
      </c>
      <c r="M36" s="11">
        <v>1</v>
      </c>
      <c r="N36" s="11">
        <v>1</v>
      </c>
      <c r="O36" s="40">
        <v>1</v>
      </c>
      <c r="P36" s="11">
        <v>1</v>
      </c>
      <c r="Q36" s="12">
        <v>1</v>
      </c>
      <c r="R36" s="42" t="s">
        <v>127</v>
      </c>
    </row>
    <row r="37" spans="1:18" ht="36" x14ac:dyDescent="0.25">
      <c r="A37" s="46" t="str">
        <f t="shared" si="0"/>
        <v>12</v>
      </c>
      <c r="B37" s="46" t="str">
        <f t="shared" si="1"/>
        <v>120021</v>
      </c>
      <c r="C37" s="46" t="str">
        <f t="shared" si="2"/>
        <v>12002</v>
      </c>
      <c r="D37" s="46" t="str">
        <f t="shared" si="3"/>
        <v>1200</v>
      </c>
      <c r="E37" s="46">
        <v>6.2500000000000003E-3</v>
      </c>
      <c r="H37" s="11" t="s">
        <v>128</v>
      </c>
      <c r="I37" s="11" t="s">
        <v>36</v>
      </c>
      <c r="J37" s="12">
        <v>0.25</v>
      </c>
      <c r="K37" s="11" t="s">
        <v>37</v>
      </c>
      <c r="L37" s="11" t="s">
        <v>29</v>
      </c>
      <c r="M37" s="11">
        <v>4</v>
      </c>
      <c r="N37" s="11">
        <v>3</v>
      </c>
      <c r="O37" s="40">
        <v>1</v>
      </c>
      <c r="P37" s="11">
        <v>4</v>
      </c>
      <c r="Q37" s="12">
        <v>1</v>
      </c>
      <c r="R37" s="42" t="s">
        <v>129</v>
      </c>
    </row>
    <row r="38" spans="1:18" ht="78.75" x14ac:dyDescent="0.25">
      <c r="A38" s="46" t="str">
        <f t="shared" si="0"/>
        <v>12</v>
      </c>
      <c r="B38" s="46" t="str">
        <f t="shared" si="1"/>
        <v>120021</v>
      </c>
      <c r="C38" s="46" t="str">
        <f t="shared" si="2"/>
        <v>12002</v>
      </c>
      <c r="D38" s="46" t="str">
        <f t="shared" si="3"/>
        <v>1200</v>
      </c>
      <c r="E38" s="46">
        <v>6.2500000000000003E-3</v>
      </c>
      <c r="H38" s="11" t="s">
        <v>130</v>
      </c>
      <c r="I38" s="11" t="s">
        <v>40</v>
      </c>
      <c r="J38" s="12">
        <v>0.25</v>
      </c>
      <c r="K38" s="11" t="s">
        <v>41</v>
      </c>
      <c r="L38" s="11" t="s">
        <v>29</v>
      </c>
      <c r="M38" s="11">
        <v>4</v>
      </c>
      <c r="N38" s="11">
        <v>3</v>
      </c>
      <c r="O38" s="40">
        <v>1</v>
      </c>
      <c r="P38" s="11">
        <v>4</v>
      </c>
      <c r="Q38" s="12">
        <v>1</v>
      </c>
      <c r="R38" s="42" t="s">
        <v>131</v>
      </c>
    </row>
    <row r="39" spans="1:18" ht="24" x14ac:dyDescent="0.25">
      <c r="A39" s="46" t="str">
        <f t="shared" si="0"/>
        <v>12</v>
      </c>
      <c r="B39" s="46" t="str">
        <f t="shared" si="1"/>
        <v>120031</v>
      </c>
      <c r="C39" s="46" t="str">
        <f t="shared" si="2"/>
        <v>12003</v>
      </c>
      <c r="D39" s="46" t="str">
        <f t="shared" si="3"/>
        <v>1200</v>
      </c>
      <c r="E39" s="46">
        <v>3.7499999999999999E-3</v>
      </c>
      <c r="H39" s="11" t="s">
        <v>132</v>
      </c>
      <c r="I39" s="11" t="s">
        <v>44</v>
      </c>
      <c r="J39" s="12">
        <v>0.15</v>
      </c>
      <c r="K39" s="11" t="s">
        <v>45</v>
      </c>
      <c r="L39" s="11" t="s">
        <v>46</v>
      </c>
      <c r="M39" s="11">
        <v>1</v>
      </c>
      <c r="N39" s="11">
        <v>1</v>
      </c>
      <c r="O39" s="40">
        <v>1</v>
      </c>
      <c r="P39" s="11">
        <v>2</v>
      </c>
      <c r="Q39" s="12">
        <v>1</v>
      </c>
      <c r="R39" s="42" t="s">
        <v>133</v>
      </c>
    </row>
    <row r="40" spans="1:18" ht="56.25" x14ac:dyDescent="0.25">
      <c r="A40" s="46" t="str">
        <f t="shared" si="0"/>
        <v>12</v>
      </c>
      <c r="B40" s="46" t="str">
        <f t="shared" si="1"/>
        <v>120031</v>
      </c>
      <c r="C40" s="46" t="str">
        <f t="shared" si="2"/>
        <v>12003</v>
      </c>
      <c r="D40" s="46" t="str">
        <f t="shared" si="3"/>
        <v>1200</v>
      </c>
      <c r="E40" s="46">
        <v>1.7500000000000002E-2</v>
      </c>
      <c r="H40" s="11" t="s">
        <v>134</v>
      </c>
      <c r="I40" s="11" t="s">
        <v>48</v>
      </c>
      <c r="J40" s="12">
        <v>0.7</v>
      </c>
      <c r="K40" s="11" t="s">
        <v>49</v>
      </c>
      <c r="L40" s="11" t="s">
        <v>46</v>
      </c>
      <c r="M40" s="11">
        <v>4</v>
      </c>
      <c r="N40" s="11">
        <v>3</v>
      </c>
      <c r="O40" s="40">
        <v>1</v>
      </c>
      <c r="P40" s="11">
        <v>4</v>
      </c>
      <c r="Q40" s="12">
        <v>1</v>
      </c>
      <c r="R40" s="42" t="s">
        <v>135</v>
      </c>
    </row>
    <row r="41" spans="1:18" ht="24" x14ac:dyDescent="0.25">
      <c r="A41" s="46" t="str">
        <f t="shared" si="0"/>
        <v>12</v>
      </c>
      <c r="B41" s="46" t="str">
        <f t="shared" si="1"/>
        <v>120031</v>
      </c>
      <c r="C41" s="46" t="str">
        <f t="shared" si="2"/>
        <v>12003</v>
      </c>
      <c r="D41" s="46" t="str">
        <f t="shared" si="3"/>
        <v>1200</v>
      </c>
      <c r="E41" s="46">
        <v>1.25E-3</v>
      </c>
      <c r="H41" s="11" t="s">
        <v>136</v>
      </c>
      <c r="I41" s="11" t="s">
        <v>52</v>
      </c>
      <c r="J41" s="12">
        <v>0.05</v>
      </c>
      <c r="K41" s="11" t="s">
        <v>53</v>
      </c>
      <c r="L41" s="11" t="s">
        <v>46</v>
      </c>
      <c r="M41" s="11">
        <v>1</v>
      </c>
      <c r="N41" s="11">
        <v>0</v>
      </c>
      <c r="O41" s="40">
        <v>1</v>
      </c>
      <c r="P41" s="11">
        <v>1</v>
      </c>
      <c r="Q41" s="12">
        <v>1</v>
      </c>
      <c r="R41" s="42" t="s">
        <v>137</v>
      </c>
    </row>
    <row r="42" spans="1:18" ht="24" x14ac:dyDescent="0.25">
      <c r="A42" s="46" t="str">
        <f t="shared" si="0"/>
        <v>12</v>
      </c>
      <c r="B42" s="46" t="str">
        <f t="shared" si="1"/>
        <v>120031</v>
      </c>
      <c r="C42" s="46" t="str">
        <f t="shared" si="2"/>
        <v>12003</v>
      </c>
      <c r="D42" s="46" t="str">
        <f t="shared" si="3"/>
        <v>1200</v>
      </c>
      <c r="E42" s="46">
        <v>2.5000000000000001E-3</v>
      </c>
      <c r="H42" s="11" t="s">
        <v>138</v>
      </c>
      <c r="I42" s="11" t="s">
        <v>56</v>
      </c>
      <c r="J42" s="12">
        <v>0.1</v>
      </c>
      <c r="K42" s="11" t="s">
        <v>57</v>
      </c>
      <c r="L42" s="11" t="s">
        <v>46</v>
      </c>
      <c r="M42" s="11">
        <v>1</v>
      </c>
      <c r="N42" s="11">
        <v>0</v>
      </c>
      <c r="O42" s="40">
        <v>1</v>
      </c>
      <c r="P42" s="11">
        <v>1</v>
      </c>
      <c r="Q42" s="12">
        <v>1</v>
      </c>
      <c r="R42" s="42" t="s">
        <v>139</v>
      </c>
    </row>
    <row r="43" spans="1:18" ht="24" x14ac:dyDescent="0.25">
      <c r="A43" s="46" t="str">
        <f t="shared" si="0"/>
        <v>12</v>
      </c>
      <c r="B43" s="46" t="str">
        <f t="shared" si="1"/>
        <v>120041</v>
      </c>
      <c r="C43" s="46" t="str">
        <f t="shared" si="2"/>
        <v>12004</v>
      </c>
      <c r="D43" s="46" t="str">
        <f t="shared" si="3"/>
        <v>1200</v>
      </c>
      <c r="E43" s="46">
        <v>6.2500000000000003E-3</v>
      </c>
      <c r="H43" s="11" t="s">
        <v>140</v>
      </c>
      <c r="I43" s="11" t="s">
        <v>60</v>
      </c>
      <c r="J43" s="12">
        <v>0.25</v>
      </c>
      <c r="K43" s="11" t="s">
        <v>61</v>
      </c>
      <c r="L43" s="11" t="s">
        <v>29</v>
      </c>
      <c r="M43" s="11">
        <v>12</v>
      </c>
      <c r="N43" s="11">
        <v>9</v>
      </c>
      <c r="O43" s="40">
        <v>3</v>
      </c>
      <c r="P43" s="11">
        <v>12</v>
      </c>
      <c r="Q43" s="12">
        <v>1</v>
      </c>
      <c r="R43" s="42" t="s">
        <v>141</v>
      </c>
    </row>
    <row r="44" spans="1:18" ht="36" x14ac:dyDescent="0.25">
      <c r="A44" s="46" t="str">
        <f t="shared" si="0"/>
        <v>12</v>
      </c>
      <c r="B44" s="46" t="str">
        <f t="shared" si="1"/>
        <v>120041</v>
      </c>
      <c r="C44" s="46" t="str">
        <f t="shared" si="2"/>
        <v>12004</v>
      </c>
      <c r="D44" s="46" t="str">
        <f t="shared" si="3"/>
        <v>1200</v>
      </c>
      <c r="E44" s="46">
        <v>6.2500000000000003E-3</v>
      </c>
      <c r="H44" s="11" t="s">
        <v>142</v>
      </c>
      <c r="I44" s="11" t="s">
        <v>64</v>
      </c>
      <c r="J44" s="12">
        <v>0.25</v>
      </c>
      <c r="K44" s="11" t="s">
        <v>65</v>
      </c>
      <c r="L44" s="11" t="s">
        <v>66</v>
      </c>
      <c r="M44" s="11">
        <v>12</v>
      </c>
      <c r="N44" s="11">
        <v>9</v>
      </c>
      <c r="O44" s="40">
        <v>3</v>
      </c>
      <c r="P44" s="11">
        <v>12</v>
      </c>
      <c r="Q44" s="12">
        <v>1</v>
      </c>
      <c r="R44" s="42" t="s">
        <v>143</v>
      </c>
    </row>
    <row r="45" spans="1:18" ht="36" x14ac:dyDescent="0.25">
      <c r="A45" s="46" t="str">
        <f t="shared" si="0"/>
        <v>12</v>
      </c>
      <c r="B45" s="46" t="str">
        <f t="shared" si="1"/>
        <v>120041</v>
      </c>
      <c r="C45" s="46" t="str">
        <f t="shared" si="2"/>
        <v>12004</v>
      </c>
      <c r="D45" s="46" t="str">
        <f t="shared" si="3"/>
        <v>1200</v>
      </c>
      <c r="E45" s="46">
        <v>6.2500000000000003E-3</v>
      </c>
      <c r="H45" s="11" t="s">
        <v>144</v>
      </c>
      <c r="I45" s="11" t="s">
        <v>69</v>
      </c>
      <c r="J45" s="12">
        <v>0.25</v>
      </c>
      <c r="K45" s="11" t="s">
        <v>70</v>
      </c>
      <c r="L45" s="11" t="s">
        <v>66</v>
      </c>
      <c r="M45" s="11">
        <v>2</v>
      </c>
      <c r="N45" s="11">
        <v>2</v>
      </c>
      <c r="O45" s="40"/>
      <c r="P45" s="11">
        <v>2</v>
      </c>
      <c r="Q45" s="12">
        <v>1</v>
      </c>
      <c r="R45" s="42" t="s">
        <v>145</v>
      </c>
    </row>
    <row r="46" spans="1:18" ht="36" x14ac:dyDescent="0.25">
      <c r="A46" s="46" t="str">
        <f t="shared" si="0"/>
        <v>12</v>
      </c>
      <c r="B46" s="46" t="str">
        <f t="shared" si="1"/>
        <v>120041</v>
      </c>
      <c r="C46" s="46" t="str">
        <f t="shared" si="2"/>
        <v>12004</v>
      </c>
      <c r="D46" s="46" t="str">
        <f t="shared" si="3"/>
        <v>1200</v>
      </c>
      <c r="E46" s="46">
        <v>6.2500000000000003E-3</v>
      </c>
      <c r="H46" s="11" t="s">
        <v>146</v>
      </c>
      <c r="I46" s="11" t="s">
        <v>73</v>
      </c>
      <c r="J46" s="12">
        <v>0.25</v>
      </c>
      <c r="K46" s="11" t="s">
        <v>74</v>
      </c>
      <c r="L46" s="11" t="s">
        <v>75</v>
      </c>
      <c r="M46" s="11">
        <v>2</v>
      </c>
      <c r="N46" s="11">
        <v>2</v>
      </c>
      <c r="O46" s="40"/>
      <c r="P46" s="11">
        <v>2</v>
      </c>
      <c r="Q46" s="12">
        <v>1</v>
      </c>
      <c r="R46" s="42" t="s">
        <v>145</v>
      </c>
    </row>
    <row r="47" spans="1:18" ht="22.5" x14ac:dyDescent="0.25">
      <c r="A47" s="46" t="str">
        <f t="shared" si="0"/>
        <v>12</v>
      </c>
      <c r="B47" s="46" t="str">
        <f t="shared" si="1"/>
        <v>120111</v>
      </c>
      <c r="C47" s="46" t="str">
        <f t="shared" si="2"/>
        <v>12011</v>
      </c>
      <c r="D47" s="46" t="str">
        <f t="shared" si="3"/>
        <v>1201</v>
      </c>
      <c r="E47" s="46">
        <v>3.5000000000000003E-2</v>
      </c>
      <c r="H47" s="11" t="s">
        <v>147</v>
      </c>
      <c r="I47" s="11" t="s">
        <v>148</v>
      </c>
      <c r="J47" s="12">
        <v>0.5</v>
      </c>
      <c r="K47" s="11" t="s">
        <v>149</v>
      </c>
      <c r="L47" s="11" t="s">
        <v>150</v>
      </c>
      <c r="M47" s="11">
        <v>4</v>
      </c>
      <c r="N47" s="11">
        <v>3</v>
      </c>
      <c r="O47" s="40">
        <v>1</v>
      </c>
      <c r="P47" s="11">
        <v>4</v>
      </c>
      <c r="Q47" s="12">
        <v>1</v>
      </c>
      <c r="R47" s="42" t="s">
        <v>151</v>
      </c>
    </row>
    <row r="48" spans="1:18" ht="22.5" x14ac:dyDescent="0.25">
      <c r="A48" s="46" t="str">
        <f t="shared" si="0"/>
        <v>12</v>
      </c>
      <c r="B48" s="46" t="str">
        <f t="shared" si="1"/>
        <v>120111</v>
      </c>
      <c r="C48" s="46" t="str">
        <f t="shared" si="2"/>
        <v>12011</v>
      </c>
      <c r="D48" s="46" t="str">
        <f t="shared" si="3"/>
        <v>1201</v>
      </c>
      <c r="E48" s="46">
        <v>7.0000000000000001E-3</v>
      </c>
      <c r="H48" s="11" t="s">
        <v>152</v>
      </c>
      <c r="I48" s="11" t="s">
        <v>153</v>
      </c>
      <c r="J48" s="12">
        <v>0.1</v>
      </c>
      <c r="K48" s="11" t="s">
        <v>154</v>
      </c>
      <c r="L48" s="11" t="s">
        <v>155</v>
      </c>
      <c r="M48" s="11">
        <v>4</v>
      </c>
      <c r="N48" s="11">
        <v>3</v>
      </c>
      <c r="O48" s="40">
        <v>1</v>
      </c>
      <c r="P48" s="11">
        <v>4</v>
      </c>
      <c r="Q48" s="12">
        <v>1</v>
      </c>
      <c r="R48" s="42" t="s">
        <v>156</v>
      </c>
    </row>
    <row r="49" spans="1:18" ht="33.75" x14ac:dyDescent="0.25">
      <c r="A49" s="46" t="str">
        <f t="shared" si="0"/>
        <v>12</v>
      </c>
      <c r="B49" s="46" t="str">
        <f t="shared" si="1"/>
        <v>120111</v>
      </c>
      <c r="C49" s="46" t="str">
        <f t="shared" si="2"/>
        <v>12011</v>
      </c>
      <c r="D49" s="46" t="str">
        <f t="shared" si="3"/>
        <v>1201</v>
      </c>
      <c r="E49" s="46">
        <v>7.0000000000000001E-3</v>
      </c>
      <c r="H49" s="11" t="s">
        <v>157</v>
      </c>
      <c r="I49" s="11" t="s">
        <v>158</v>
      </c>
      <c r="J49" s="12">
        <v>0.1</v>
      </c>
      <c r="K49" s="11" t="s">
        <v>159</v>
      </c>
      <c r="L49" s="11" t="s">
        <v>150</v>
      </c>
      <c r="M49" s="11">
        <v>4</v>
      </c>
      <c r="N49" s="11">
        <v>3</v>
      </c>
      <c r="O49" s="40">
        <v>1</v>
      </c>
      <c r="P49" s="11">
        <v>4</v>
      </c>
      <c r="Q49" s="12">
        <v>1</v>
      </c>
      <c r="R49" s="42" t="s">
        <v>160</v>
      </c>
    </row>
    <row r="50" spans="1:18" ht="33.75" x14ac:dyDescent="0.25">
      <c r="A50" s="46" t="str">
        <f t="shared" si="0"/>
        <v>12</v>
      </c>
      <c r="B50" s="46" t="str">
        <f t="shared" si="1"/>
        <v>120111</v>
      </c>
      <c r="C50" s="46" t="str">
        <f t="shared" si="2"/>
        <v>12011</v>
      </c>
      <c r="D50" s="46" t="str">
        <f t="shared" si="3"/>
        <v>1201</v>
      </c>
      <c r="E50" s="46">
        <v>1.4E-2</v>
      </c>
      <c r="H50" s="11" t="s">
        <v>161</v>
      </c>
      <c r="I50" s="11" t="s">
        <v>162</v>
      </c>
      <c r="J50" s="12">
        <v>0.2</v>
      </c>
      <c r="K50" s="11" t="s">
        <v>159</v>
      </c>
      <c r="L50" s="11" t="s">
        <v>150</v>
      </c>
      <c r="M50" s="11">
        <v>4</v>
      </c>
      <c r="N50" s="11">
        <v>3</v>
      </c>
      <c r="O50" s="40">
        <v>1</v>
      </c>
      <c r="P50" s="11">
        <v>4</v>
      </c>
      <c r="Q50" s="12">
        <v>1</v>
      </c>
      <c r="R50" s="42" t="s">
        <v>163</v>
      </c>
    </row>
    <row r="51" spans="1:18" ht="24" x14ac:dyDescent="0.25">
      <c r="A51" s="46" t="str">
        <f t="shared" si="0"/>
        <v>12</v>
      </c>
      <c r="B51" s="46" t="str">
        <f t="shared" si="1"/>
        <v>120111</v>
      </c>
      <c r="C51" s="46" t="str">
        <f t="shared" si="2"/>
        <v>12011</v>
      </c>
      <c r="D51" s="46" t="str">
        <f t="shared" si="3"/>
        <v>1201</v>
      </c>
      <c r="E51" s="46">
        <v>7.0000000000000001E-3</v>
      </c>
      <c r="H51" s="11" t="s">
        <v>164</v>
      </c>
      <c r="I51" s="11" t="s">
        <v>165</v>
      </c>
      <c r="J51" s="12">
        <v>0.1</v>
      </c>
      <c r="K51" s="11" t="s">
        <v>166</v>
      </c>
      <c r="L51" s="11" t="s">
        <v>167</v>
      </c>
      <c r="M51" s="11">
        <v>12</v>
      </c>
      <c r="N51" s="11">
        <v>9</v>
      </c>
      <c r="O51" s="40">
        <v>3</v>
      </c>
      <c r="P51" s="11">
        <v>12</v>
      </c>
      <c r="Q51" s="12">
        <v>1</v>
      </c>
      <c r="R51" s="42" t="s">
        <v>168</v>
      </c>
    </row>
    <row r="52" spans="1:18" ht="112.5" x14ac:dyDescent="0.25">
      <c r="A52" s="46" t="str">
        <f t="shared" si="0"/>
        <v>12</v>
      </c>
      <c r="B52" s="46" t="str">
        <f t="shared" si="1"/>
        <v>120121</v>
      </c>
      <c r="C52" s="46" t="str">
        <f t="shared" si="2"/>
        <v>12012</v>
      </c>
      <c r="D52" s="46" t="str">
        <f t="shared" si="3"/>
        <v>1201</v>
      </c>
      <c r="E52" s="46">
        <v>2.1000000000000001E-2</v>
      </c>
      <c r="H52" s="11" t="s">
        <v>169</v>
      </c>
      <c r="I52" s="11" t="s">
        <v>170</v>
      </c>
      <c r="J52" s="12">
        <v>0.6</v>
      </c>
      <c r="K52" s="11" t="s">
        <v>171</v>
      </c>
      <c r="L52" s="11" t="s">
        <v>172</v>
      </c>
      <c r="M52" s="11">
        <v>2</v>
      </c>
      <c r="N52" s="11">
        <v>1</v>
      </c>
      <c r="O52" s="40">
        <v>1</v>
      </c>
      <c r="P52" s="11">
        <v>2</v>
      </c>
      <c r="Q52" s="12">
        <v>1</v>
      </c>
      <c r="R52" s="42" t="s">
        <v>173</v>
      </c>
    </row>
    <row r="53" spans="1:18" ht="56.25" x14ac:dyDescent="0.25">
      <c r="A53" s="46" t="str">
        <f t="shared" si="0"/>
        <v>12</v>
      </c>
      <c r="B53" s="46" t="str">
        <f t="shared" si="1"/>
        <v>120121</v>
      </c>
      <c r="C53" s="46" t="str">
        <f t="shared" si="2"/>
        <v>12012</v>
      </c>
      <c r="D53" s="46" t="str">
        <f t="shared" si="3"/>
        <v>1201</v>
      </c>
      <c r="E53" s="46">
        <v>1.4E-2</v>
      </c>
      <c r="H53" s="11" t="s">
        <v>174</v>
      </c>
      <c r="I53" s="11" t="s">
        <v>175</v>
      </c>
      <c r="J53" s="12">
        <v>0.4</v>
      </c>
      <c r="K53" s="11" t="s">
        <v>176</v>
      </c>
      <c r="L53" s="11" t="s">
        <v>172</v>
      </c>
      <c r="M53" s="11">
        <v>2</v>
      </c>
      <c r="N53" s="11">
        <v>1</v>
      </c>
      <c r="O53" s="40">
        <v>1</v>
      </c>
      <c r="P53" s="11">
        <v>2</v>
      </c>
      <c r="Q53" s="12">
        <v>1</v>
      </c>
      <c r="R53" s="42" t="s">
        <v>177</v>
      </c>
    </row>
    <row r="54" spans="1:18" ht="22.5" x14ac:dyDescent="0.25">
      <c r="A54" s="46" t="str">
        <f t="shared" si="0"/>
        <v>12</v>
      </c>
      <c r="B54" s="46" t="str">
        <f t="shared" si="1"/>
        <v>120131</v>
      </c>
      <c r="C54" s="46" t="str">
        <f t="shared" si="2"/>
        <v>12013</v>
      </c>
      <c r="D54" s="46" t="str">
        <f t="shared" si="3"/>
        <v>1201</v>
      </c>
      <c r="E54" s="46">
        <v>2.6249999999999999E-2</v>
      </c>
      <c r="H54" s="11" t="s">
        <v>178</v>
      </c>
      <c r="I54" s="11" t="s">
        <v>179</v>
      </c>
      <c r="J54" s="12">
        <v>0.5</v>
      </c>
      <c r="K54" s="11" t="s">
        <v>180</v>
      </c>
      <c r="L54" s="11" t="s">
        <v>181</v>
      </c>
      <c r="M54" s="11">
        <v>4</v>
      </c>
      <c r="N54" s="11">
        <v>3</v>
      </c>
      <c r="O54" s="40">
        <v>1</v>
      </c>
      <c r="P54" s="11">
        <v>4</v>
      </c>
      <c r="Q54" s="12">
        <v>1</v>
      </c>
      <c r="R54" s="42" t="s">
        <v>182</v>
      </c>
    </row>
    <row r="55" spans="1:18" ht="56.25" x14ac:dyDescent="0.25">
      <c r="A55" s="46" t="str">
        <f t="shared" si="0"/>
        <v>12</v>
      </c>
      <c r="B55" s="46" t="str">
        <f t="shared" si="1"/>
        <v>120131</v>
      </c>
      <c r="C55" s="46" t="str">
        <f t="shared" si="2"/>
        <v>12013</v>
      </c>
      <c r="D55" s="46" t="str">
        <f t="shared" si="3"/>
        <v>1201</v>
      </c>
      <c r="E55" s="46">
        <v>1.575E-2</v>
      </c>
      <c r="H55" s="11" t="s">
        <v>183</v>
      </c>
      <c r="I55" s="11" t="s">
        <v>184</v>
      </c>
      <c r="J55" s="12">
        <v>0.3</v>
      </c>
      <c r="K55" s="11" t="s">
        <v>185</v>
      </c>
      <c r="L55" s="11" t="s">
        <v>181</v>
      </c>
      <c r="M55" s="11">
        <v>4</v>
      </c>
      <c r="N55" s="11">
        <v>3</v>
      </c>
      <c r="O55" s="40">
        <v>1</v>
      </c>
      <c r="P55" s="11">
        <v>4</v>
      </c>
      <c r="Q55" s="12">
        <v>1</v>
      </c>
      <c r="R55" s="42" t="s">
        <v>186</v>
      </c>
    </row>
    <row r="56" spans="1:18" ht="24" x14ac:dyDescent="0.25">
      <c r="A56" s="46" t="str">
        <f t="shared" si="0"/>
        <v>12</v>
      </c>
      <c r="B56" s="46" t="str">
        <f t="shared" si="1"/>
        <v>120131</v>
      </c>
      <c r="C56" s="46" t="str">
        <f t="shared" si="2"/>
        <v>12013</v>
      </c>
      <c r="D56" s="46" t="str">
        <f t="shared" si="3"/>
        <v>1201</v>
      </c>
      <c r="E56" s="46">
        <v>1.0500000000000001E-2</v>
      </c>
      <c r="H56" s="11" t="s">
        <v>187</v>
      </c>
      <c r="I56" s="11" t="s">
        <v>188</v>
      </c>
      <c r="J56" s="12">
        <v>0.2</v>
      </c>
      <c r="K56" s="11" t="s">
        <v>189</v>
      </c>
      <c r="L56" s="11" t="s">
        <v>181</v>
      </c>
      <c r="M56" s="11">
        <v>4</v>
      </c>
      <c r="N56" s="11">
        <v>3</v>
      </c>
      <c r="O56" s="40">
        <v>1</v>
      </c>
      <c r="P56" s="11">
        <v>4</v>
      </c>
      <c r="Q56" s="12">
        <v>1</v>
      </c>
      <c r="R56" s="42" t="s">
        <v>190</v>
      </c>
    </row>
    <row r="57" spans="1:18" ht="24" x14ac:dyDescent="0.25">
      <c r="A57" s="46" t="str">
        <f t="shared" si="0"/>
        <v>12</v>
      </c>
      <c r="B57" s="46" t="str">
        <f t="shared" si="1"/>
        <v>120141</v>
      </c>
      <c r="C57" s="46" t="str">
        <f t="shared" si="2"/>
        <v>12014</v>
      </c>
      <c r="D57" s="46" t="str">
        <f t="shared" si="3"/>
        <v>1201</v>
      </c>
      <c r="E57" s="46">
        <v>1.575E-2</v>
      </c>
      <c r="H57" s="11" t="s">
        <v>191</v>
      </c>
      <c r="I57" s="11" t="s">
        <v>192</v>
      </c>
      <c r="J57" s="12">
        <v>0.9</v>
      </c>
      <c r="K57" s="11" t="s">
        <v>193</v>
      </c>
      <c r="L57" s="11" t="s">
        <v>155</v>
      </c>
      <c r="M57" s="11">
        <v>12</v>
      </c>
      <c r="N57" s="11">
        <v>9</v>
      </c>
      <c r="O57" s="40">
        <v>3</v>
      </c>
      <c r="P57" s="11">
        <v>12</v>
      </c>
      <c r="Q57" s="12">
        <v>1</v>
      </c>
      <c r="R57" s="42" t="s">
        <v>194</v>
      </c>
    </row>
    <row r="58" spans="1:18" ht="24" x14ac:dyDescent="0.25">
      <c r="A58" s="46" t="str">
        <f t="shared" si="0"/>
        <v>12</v>
      </c>
      <c r="B58" s="46" t="str">
        <f t="shared" si="1"/>
        <v>120141</v>
      </c>
      <c r="C58" s="46" t="str">
        <f t="shared" si="2"/>
        <v>12014</v>
      </c>
      <c r="D58" s="46" t="str">
        <f t="shared" si="3"/>
        <v>1201</v>
      </c>
      <c r="E58" s="46">
        <v>1.75E-3</v>
      </c>
      <c r="H58" s="11" t="s">
        <v>195</v>
      </c>
      <c r="I58" s="11" t="s">
        <v>196</v>
      </c>
      <c r="J58" s="12">
        <v>0.1</v>
      </c>
      <c r="K58" s="11" t="s">
        <v>197</v>
      </c>
      <c r="L58" s="11" t="s">
        <v>181</v>
      </c>
      <c r="M58" s="11">
        <v>1</v>
      </c>
      <c r="N58" s="11">
        <v>0</v>
      </c>
      <c r="O58" s="40">
        <v>1</v>
      </c>
      <c r="P58" s="11">
        <v>1</v>
      </c>
      <c r="Q58" s="12">
        <v>1</v>
      </c>
      <c r="R58" s="42" t="s">
        <v>198</v>
      </c>
    </row>
    <row r="59" spans="1:18" ht="48" x14ac:dyDescent="0.25">
      <c r="A59" s="46" t="str">
        <f t="shared" si="0"/>
        <v>12</v>
      </c>
      <c r="B59" s="46" t="str">
        <f t="shared" si="1"/>
        <v>120151</v>
      </c>
      <c r="C59" s="46" t="str">
        <f t="shared" si="2"/>
        <v>12015</v>
      </c>
      <c r="D59" s="46" t="str">
        <f t="shared" si="3"/>
        <v>1201</v>
      </c>
      <c r="E59" s="46">
        <v>1.7500000000000002E-2</v>
      </c>
      <c r="H59" s="11" t="s">
        <v>199</v>
      </c>
      <c r="I59" s="11" t="s">
        <v>200</v>
      </c>
      <c r="J59" s="12">
        <v>0.5</v>
      </c>
      <c r="K59" s="11" t="s">
        <v>201</v>
      </c>
      <c r="L59" s="11" t="s">
        <v>202</v>
      </c>
      <c r="M59" s="11">
        <v>6</v>
      </c>
      <c r="N59" s="11">
        <v>5</v>
      </c>
      <c r="O59" s="40">
        <v>1</v>
      </c>
      <c r="P59" s="11">
        <v>6</v>
      </c>
      <c r="Q59" s="12">
        <v>1</v>
      </c>
      <c r="R59" s="42" t="s">
        <v>203</v>
      </c>
    </row>
    <row r="60" spans="1:18" ht="36" x14ac:dyDescent="0.25">
      <c r="A60" s="46" t="str">
        <f t="shared" si="0"/>
        <v>12</v>
      </c>
      <c r="B60" s="46" t="str">
        <f t="shared" si="1"/>
        <v>120151</v>
      </c>
      <c r="C60" s="46" t="str">
        <f t="shared" si="2"/>
        <v>12015</v>
      </c>
      <c r="D60" s="46" t="str">
        <f t="shared" si="3"/>
        <v>1201</v>
      </c>
      <c r="E60" s="46">
        <v>1.7500000000000002E-2</v>
      </c>
      <c r="H60" s="11" t="s">
        <v>204</v>
      </c>
      <c r="I60" s="11" t="s">
        <v>205</v>
      </c>
      <c r="J60" s="12">
        <v>0.5</v>
      </c>
      <c r="K60" s="11" t="s">
        <v>206</v>
      </c>
      <c r="L60" s="11" t="s">
        <v>202</v>
      </c>
      <c r="M60" s="11">
        <v>6</v>
      </c>
      <c r="N60" s="11">
        <v>4</v>
      </c>
      <c r="O60" s="40">
        <v>2</v>
      </c>
      <c r="P60" s="11">
        <v>6</v>
      </c>
      <c r="Q60" s="12">
        <v>1</v>
      </c>
      <c r="R60" s="42" t="s">
        <v>207</v>
      </c>
    </row>
    <row r="61" spans="1:18" ht="56.25" x14ac:dyDescent="0.25">
      <c r="A61" s="46" t="str">
        <f t="shared" si="0"/>
        <v>12</v>
      </c>
      <c r="B61" s="46" t="str">
        <f t="shared" si="1"/>
        <v>120161</v>
      </c>
      <c r="C61" s="46" t="str">
        <f t="shared" si="2"/>
        <v>12016</v>
      </c>
      <c r="D61" s="46" t="str">
        <f t="shared" si="3"/>
        <v>1201</v>
      </c>
      <c r="E61" s="46">
        <v>1.4E-2</v>
      </c>
      <c r="H61" s="11" t="s">
        <v>208</v>
      </c>
      <c r="I61" s="11" t="s">
        <v>209</v>
      </c>
      <c r="J61" s="12">
        <v>0.2</v>
      </c>
      <c r="K61" s="11" t="s">
        <v>210</v>
      </c>
      <c r="L61" s="11" t="s">
        <v>150</v>
      </c>
      <c r="M61" s="11">
        <v>4</v>
      </c>
      <c r="N61" s="11">
        <v>3</v>
      </c>
      <c r="O61" s="40">
        <v>1</v>
      </c>
      <c r="P61" s="11">
        <v>4</v>
      </c>
      <c r="Q61" s="12">
        <v>1</v>
      </c>
      <c r="R61" s="42" t="s">
        <v>211</v>
      </c>
    </row>
    <row r="62" spans="1:18" ht="24" x14ac:dyDescent="0.25">
      <c r="A62" s="46" t="str">
        <f t="shared" si="0"/>
        <v>12</v>
      </c>
      <c r="B62" s="46" t="str">
        <f t="shared" si="1"/>
        <v>120161</v>
      </c>
      <c r="C62" s="46" t="str">
        <f t="shared" si="2"/>
        <v>12016</v>
      </c>
      <c r="D62" s="46" t="str">
        <f t="shared" si="3"/>
        <v>1201</v>
      </c>
      <c r="E62" s="46">
        <v>7.0000000000000001E-3</v>
      </c>
      <c r="H62" s="11" t="s">
        <v>212</v>
      </c>
      <c r="I62" s="11" t="s">
        <v>213</v>
      </c>
      <c r="J62" s="12">
        <v>0.1</v>
      </c>
      <c r="K62" s="11" t="s">
        <v>214</v>
      </c>
      <c r="L62" s="11" t="s">
        <v>150</v>
      </c>
      <c r="M62" s="11">
        <v>4</v>
      </c>
      <c r="N62" s="11">
        <v>3</v>
      </c>
      <c r="O62" s="40">
        <v>1</v>
      </c>
      <c r="P62" s="11">
        <v>4</v>
      </c>
      <c r="Q62" s="12">
        <v>1</v>
      </c>
      <c r="R62" s="42" t="s">
        <v>145</v>
      </c>
    </row>
    <row r="63" spans="1:18" ht="24" x14ac:dyDescent="0.25">
      <c r="A63" s="46" t="str">
        <f t="shared" si="0"/>
        <v>12</v>
      </c>
      <c r="B63" s="46" t="str">
        <f t="shared" si="1"/>
        <v>120161</v>
      </c>
      <c r="C63" s="46" t="str">
        <f t="shared" si="2"/>
        <v>12016</v>
      </c>
      <c r="D63" s="46" t="str">
        <f t="shared" si="3"/>
        <v>1201</v>
      </c>
      <c r="E63" s="46">
        <v>3.5000000000000003E-2</v>
      </c>
      <c r="H63" s="11" t="s">
        <v>215</v>
      </c>
      <c r="I63" s="11" t="s">
        <v>216</v>
      </c>
      <c r="J63" s="12">
        <v>0.5</v>
      </c>
      <c r="K63" s="11" t="s">
        <v>217</v>
      </c>
      <c r="L63" s="11" t="s">
        <v>150</v>
      </c>
      <c r="M63" s="11">
        <v>4</v>
      </c>
      <c r="N63" s="11">
        <v>3</v>
      </c>
      <c r="O63" s="40">
        <v>1</v>
      </c>
      <c r="P63" s="11">
        <v>4</v>
      </c>
      <c r="Q63" s="12">
        <v>1</v>
      </c>
      <c r="R63" s="42" t="s">
        <v>218</v>
      </c>
    </row>
    <row r="64" spans="1:18" x14ac:dyDescent="0.25">
      <c r="A64" s="46" t="str">
        <f t="shared" si="0"/>
        <v>12</v>
      </c>
      <c r="B64" s="46" t="str">
        <f t="shared" si="1"/>
        <v>120161</v>
      </c>
      <c r="C64" s="46" t="str">
        <f t="shared" si="2"/>
        <v>12016</v>
      </c>
      <c r="D64" s="46" t="str">
        <f t="shared" si="3"/>
        <v>1201</v>
      </c>
      <c r="E64" s="46">
        <v>1.4E-2</v>
      </c>
      <c r="H64" s="11" t="s">
        <v>219</v>
      </c>
      <c r="I64" s="11" t="s">
        <v>220</v>
      </c>
      <c r="J64" s="12">
        <v>0.2</v>
      </c>
      <c r="K64" s="11" t="s">
        <v>221</v>
      </c>
      <c r="L64" s="11" t="s">
        <v>155</v>
      </c>
      <c r="M64" s="11">
        <v>4</v>
      </c>
      <c r="N64" s="11">
        <v>3</v>
      </c>
      <c r="O64" s="40">
        <v>1</v>
      </c>
      <c r="P64" s="11">
        <v>4</v>
      </c>
      <c r="Q64" s="12">
        <v>1</v>
      </c>
      <c r="R64" s="42" t="s">
        <v>222</v>
      </c>
    </row>
    <row r="65" spans="1:18" ht="56.25" x14ac:dyDescent="0.25">
      <c r="A65" s="46" t="str">
        <f t="shared" si="0"/>
        <v>12</v>
      </c>
      <c r="B65" s="46" t="str">
        <f t="shared" si="1"/>
        <v>120171</v>
      </c>
      <c r="C65" s="46" t="str">
        <f t="shared" si="2"/>
        <v>12017</v>
      </c>
      <c r="D65" s="46" t="str">
        <f t="shared" si="3"/>
        <v>1201</v>
      </c>
      <c r="E65" s="46">
        <v>1.7500000000000002E-2</v>
      </c>
      <c r="H65" s="11" t="s">
        <v>223</v>
      </c>
      <c r="I65" s="11" t="s">
        <v>224</v>
      </c>
      <c r="J65" s="12">
        <v>0.25</v>
      </c>
      <c r="K65" s="11" t="s">
        <v>225</v>
      </c>
      <c r="L65" s="11" t="s">
        <v>226</v>
      </c>
      <c r="M65" s="11">
        <v>2</v>
      </c>
      <c r="N65" s="11">
        <v>1</v>
      </c>
      <c r="O65" s="40">
        <v>1</v>
      </c>
      <c r="P65" s="11">
        <v>2</v>
      </c>
      <c r="Q65" s="12">
        <v>1</v>
      </c>
      <c r="R65" s="42" t="s">
        <v>227</v>
      </c>
    </row>
    <row r="66" spans="1:18" ht="60" x14ac:dyDescent="0.25">
      <c r="A66" s="46" t="str">
        <f t="shared" si="0"/>
        <v>12</v>
      </c>
      <c r="B66" s="46" t="str">
        <f t="shared" si="1"/>
        <v>120171</v>
      </c>
      <c r="C66" s="46" t="str">
        <f t="shared" si="2"/>
        <v>12017</v>
      </c>
      <c r="D66" s="46" t="str">
        <f t="shared" si="3"/>
        <v>1201</v>
      </c>
      <c r="E66" s="46">
        <v>3.5000000000000003E-2</v>
      </c>
      <c r="H66" s="11" t="s">
        <v>228</v>
      </c>
      <c r="I66" s="11" t="s">
        <v>229</v>
      </c>
      <c r="J66" s="12">
        <v>0.5</v>
      </c>
      <c r="K66" s="11" t="s">
        <v>230</v>
      </c>
      <c r="L66" s="11" t="s">
        <v>226</v>
      </c>
      <c r="M66" s="11">
        <v>1</v>
      </c>
      <c r="N66" s="11">
        <v>0</v>
      </c>
      <c r="O66" s="40">
        <v>1</v>
      </c>
      <c r="P66" s="11">
        <v>1</v>
      </c>
      <c r="Q66" s="12">
        <v>1</v>
      </c>
      <c r="R66" s="42" t="s">
        <v>231</v>
      </c>
    </row>
    <row r="67" spans="1:18" ht="60" x14ac:dyDescent="0.25">
      <c r="A67" s="46" t="str">
        <f t="shared" si="0"/>
        <v>12</v>
      </c>
      <c r="B67" s="46" t="str">
        <f t="shared" si="1"/>
        <v>120171</v>
      </c>
      <c r="C67" s="46" t="str">
        <f t="shared" si="2"/>
        <v>12017</v>
      </c>
      <c r="D67" s="46" t="str">
        <f t="shared" si="3"/>
        <v>1201</v>
      </c>
      <c r="E67" s="46">
        <v>1.7500000000000002E-2</v>
      </c>
      <c r="H67" s="11" t="s">
        <v>232</v>
      </c>
      <c r="I67" s="11" t="s">
        <v>233</v>
      </c>
      <c r="J67" s="12">
        <v>0.25</v>
      </c>
      <c r="K67" s="11" t="s">
        <v>234</v>
      </c>
      <c r="L67" s="11" t="s">
        <v>226</v>
      </c>
      <c r="M67" s="11">
        <v>3</v>
      </c>
      <c r="N67" s="11">
        <v>2</v>
      </c>
      <c r="O67" s="40">
        <v>1</v>
      </c>
      <c r="P67" s="11">
        <v>3</v>
      </c>
      <c r="Q67" s="12">
        <v>1</v>
      </c>
      <c r="R67" s="42" t="s">
        <v>235</v>
      </c>
    </row>
    <row r="68" spans="1:18" ht="24" x14ac:dyDescent="0.25">
      <c r="A68" s="46" t="str">
        <f t="shared" si="0"/>
        <v>12</v>
      </c>
      <c r="B68" s="46" t="str">
        <f t="shared" si="1"/>
        <v>120211</v>
      </c>
      <c r="C68" s="46" t="str">
        <f t="shared" si="2"/>
        <v>12021</v>
      </c>
      <c r="D68" s="46" t="str">
        <f t="shared" si="3"/>
        <v>1202</v>
      </c>
      <c r="E68" s="46">
        <v>5.2499999999999998E-2</v>
      </c>
      <c r="H68" s="11" t="s">
        <v>236</v>
      </c>
      <c r="I68" s="11" t="s">
        <v>237</v>
      </c>
      <c r="J68" s="12">
        <v>0.3</v>
      </c>
      <c r="K68" s="11" t="s">
        <v>238</v>
      </c>
      <c r="L68" s="11" t="s">
        <v>239</v>
      </c>
      <c r="M68" s="11">
        <v>4</v>
      </c>
      <c r="N68" s="11">
        <v>3</v>
      </c>
      <c r="O68" s="40">
        <v>1</v>
      </c>
      <c r="P68" s="11">
        <v>4</v>
      </c>
      <c r="Q68" s="12">
        <v>1</v>
      </c>
      <c r="R68" s="42" t="s">
        <v>240</v>
      </c>
    </row>
    <row r="69" spans="1:18" ht="36" x14ac:dyDescent="0.25">
      <c r="A69" s="46" t="str">
        <f t="shared" si="0"/>
        <v>12</v>
      </c>
      <c r="B69" s="46" t="str">
        <f t="shared" si="1"/>
        <v>120211</v>
      </c>
      <c r="C69" s="46" t="str">
        <f t="shared" si="2"/>
        <v>12021</v>
      </c>
      <c r="D69" s="46" t="str">
        <f t="shared" si="3"/>
        <v>1202</v>
      </c>
      <c r="E69" s="46">
        <v>5.2499999999999998E-2</v>
      </c>
      <c r="H69" s="11" t="s">
        <v>241</v>
      </c>
      <c r="I69" s="11" t="s">
        <v>242</v>
      </c>
      <c r="J69" s="12">
        <v>0.3</v>
      </c>
      <c r="K69" s="11" t="s">
        <v>238</v>
      </c>
      <c r="L69" s="11" t="s">
        <v>239</v>
      </c>
      <c r="M69" s="11">
        <v>4</v>
      </c>
      <c r="N69" s="11">
        <v>3</v>
      </c>
      <c r="O69" s="40">
        <v>1</v>
      </c>
      <c r="P69" s="11">
        <v>4</v>
      </c>
      <c r="Q69" s="12">
        <v>1</v>
      </c>
      <c r="R69" s="42" t="s">
        <v>243</v>
      </c>
    </row>
    <row r="70" spans="1:18" ht="36" x14ac:dyDescent="0.25">
      <c r="A70" s="46" t="str">
        <f t="shared" si="0"/>
        <v>12</v>
      </c>
      <c r="B70" s="46" t="str">
        <f t="shared" si="1"/>
        <v>120211</v>
      </c>
      <c r="C70" s="46" t="str">
        <f t="shared" si="2"/>
        <v>12021</v>
      </c>
      <c r="D70" s="46" t="str">
        <f t="shared" si="3"/>
        <v>1202</v>
      </c>
      <c r="E70" s="46">
        <v>7.0000000000000007E-2</v>
      </c>
      <c r="H70" s="11" t="s">
        <v>244</v>
      </c>
      <c r="I70" s="11" t="s">
        <v>245</v>
      </c>
      <c r="J70" s="12">
        <v>0.4</v>
      </c>
      <c r="K70" s="11" t="s">
        <v>246</v>
      </c>
      <c r="L70" s="11" t="s">
        <v>239</v>
      </c>
      <c r="M70" s="11">
        <v>4</v>
      </c>
      <c r="N70" s="11">
        <v>3</v>
      </c>
      <c r="O70" s="40">
        <v>1</v>
      </c>
      <c r="P70" s="11">
        <v>4</v>
      </c>
      <c r="Q70" s="12">
        <v>1</v>
      </c>
      <c r="R70" s="42" t="s">
        <v>247</v>
      </c>
    </row>
    <row r="71" spans="1:18" ht="33.75" x14ac:dyDescent="0.25">
      <c r="A71" s="46" t="str">
        <f t="shared" si="0"/>
        <v>12</v>
      </c>
      <c r="B71" s="46" t="str">
        <f t="shared" si="1"/>
        <v>120221</v>
      </c>
      <c r="C71" s="46" t="str">
        <f t="shared" si="2"/>
        <v>12022</v>
      </c>
      <c r="D71" s="46" t="str">
        <f t="shared" si="3"/>
        <v>1202</v>
      </c>
      <c r="E71" s="46">
        <v>8.7499999999999994E-2</v>
      </c>
      <c r="H71" s="11" t="s">
        <v>248</v>
      </c>
      <c r="I71" s="11" t="s">
        <v>249</v>
      </c>
      <c r="J71" s="12">
        <v>0.5</v>
      </c>
      <c r="K71" s="11" t="s">
        <v>250</v>
      </c>
      <c r="L71" s="11" t="s">
        <v>251</v>
      </c>
      <c r="M71" s="11">
        <v>4</v>
      </c>
      <c r="N71" s="11">
        <v>3</v>
      </c>
      <c r="O71" s="40">
        <v>1</v>
      </c>
      <c r="P71" s="11">
        <v>4</v>
      </c>
      <c r="Q71" s="12">
        <v>1</v>
      </c>
      <c r="R71" s="42" t="s">
        <v>252</v>
      </c>
    </row>
    <row r="72" spans="1:18" ht="33.75" x14ac:dyDescent="0.25">
      <c r="A72" s="46" t="str">
        <f t="shared" si="0"/>
        <v>12</v>
      </c>
      <c r="B72" s="46" t="str">
        <f t="shared" si="1"/>
        <v>120221</v>
      </c>
      <c r="C72" s="46" t="str">
        <f t="shared" si="2"/>
        <v>12022</v>
      </c>
      <c r="D72" s="46" t="str">
        <f t="shared" si="3"/>
        <v>1202</v>
      </c>
      <c r="E72" s="46">
        <v>8.7499999999999994E-2</v>
      </c>
      <c r="H72" s="11" t="s">
        <v>253</v>
      </c>
      <c r="I72" s="11" t="s">
        <v>254</v>
      </c>
      <c r="J72" s="12">
        <v>0.5</v>
      </c>
      <c r="K72" s="11" t="s">
        <v>255</v>
      </c>
      <c r="L72" s="11" t="s">
        <v>251</v>
      </c>
      <c r="M72" s="11">
        <v>4</v>
      </c>
      <c r="N72" s="11">
        <v>3</v>
      </c>
      <c r="O72" s="40">
        <v>1</v>
      </c>
      <c r="P72" s="11">
        <v>4</v>
      </c>
      <c r="Q72" s="12">
        <v>1</v>
      </c>
      <c r="R72" s="42" t="s">
        <v>256</v>
      </c>
    </row>
    <row r="73" spans="1:18" ht="24" x14ac:dyDescent="0.25">
      <c r="A73" s="46" t="str">
        <f t="shared" si="0"/>
        <v>12</v>
      </c>
      <c r="B73" s="46" t="str">
        <f t="shared" si="1"/>
        <v>120311</v>
      </c>
      <c r="C73" s="46" t="str">
        <f t="shared" si="2"/>
        <v>12031</v>
      </c>
      <c r="D73" s="46" t="str">
        <f t="shared" si="3"/>
        <v>1203</v>
      </c>
      <c r="E73" s="46">
        <v>0.1</v>
      </c>
      <c r="H73" s="11" t="s">
        <v>257</v>
      </c>
      <c r="I73" s="11" t="s">
        <v>258</v>
      </c>
      <c r="J73" s="12">
        <v>0.5</v>
      </c>
      <c r="K73" s="11" t="s">
        <v>259</v>
      </c>
      <c r="L73" s="11" t="s">
        <v>150</v>
      </c>
      <c r="M73" s="11">
        <v>1</v>
      </c>
      <c r="N73" s="11">
        <v>1</v>
      </c>
      <c r="O73" s="40"/>
      <c r="P73" s="11">
        <v>1</v>
      </c>
      <c r="Q73" s="12">
        <v>1</v>
      </c>
      <c r="R73" s="42" t="s">
        <v>260</v>
      </c>
    </row>
    <row r="74" spans="1:18" ht="60" x14ac:dyDescent="0.25">
      <c r="A74" s="46" t="str">
        <f t="shared" ref="A74:A137" si="4">LEFT(H74,2)</f>
        <v>12</v>
      </c>
      <c r="B74" s="46" t="str">
        <f t="shared" ref="B74:B137" si="5">LEFT(H74,6)</f>
        <v>120311</v>
      </c>
      <c r="C74" s="46" t="str">
        <f t="shared" ref="C74:C137" si="6">LEFT(H74,5)</f>
        <v>12031</v>
      </c>
      <c r="D74" s="46" t="str">
        <f t="shared" ref="D74:D137" si="7">LEFT(H74,4)</f>
        <v>1203</v>
      </c>
      <c r="E74" s="46">
        <v>0.05</v>
      </c>
      <c r="H74" s="11" t="s">
        <v>261</v>
      </c>
      <c r="I74" s="11" t="s">
        <v>262</v>
      </c>
      <c r="J74" s="12">
        <v>0.25</v>
      </c>
      <c r="K74" s="11" t="s">
        <v>263</v>
      </c>
      <c r="L74" s="11" t="s">
        <v>150</v>
      </c>
      <c r="M74" s="11">
        <v>2</v>
      </c>
      <c r="N74" s="11">
        <v>1</v>
      </c>
      <c r="O74" s="40">
        <v>1</v>
      </c>
      <c r="P74" s="11">
        <v>2</v>
      </c>
      <c r="Q74" s="12">
        <v>1</v>
      </c>
      <c r="R74" s="42" t="s">
        <v>264</v>
      </c>
    </row>
    <row r="75" spans="1:18" ht="36" x14ac:dyDescent="0.25">
      <c r="A75" s="46" t="str">
        <f t="shared" si="4"/>
        <v>12</v>
      </c>
      <c r="B75" s="46" t="str">
        <f t="shared" si="5"/>
        <v>120311</v>
      </c>
      <c r="C75" s="46" t="str">
        <f t="shared" si="6"/>
        <v>12031</v>
      </c>
      <c r="D75" s="46" t="str">
        <f t="shared" si="7"/>
        <v>1203</v>
      </c>
      <c r="E75" s="46">
        <v>0.05</v>
      </c>
      <c r="H75" s="11" t="s">
        <v>265</v>
      </c>
      <c r="I75" s="11" t="s">
        <v>266</v>
      </c>
      <c r="J75" s="12">
        <v>0.25</v>
      </c>
      <c r="K75" s="11" t="s">
        <v>267</v>
      </c>
      <c r="L75" s="11" t="s">
        <v>150</v>
      </c>
      <c r="M75" s="11">
        <v>1</v>
      </c>
      <c r="N75" s="11">
        <v>1</v>
      </c>
      <c r="O75" s="40"/>
      <c r="P75" s="11">
        <v>1</v>
      </c>
      <c r="Q75" s="12">
        <v>1</v>
      </c>
      <c r="R75" s="42" t="s">
        <v>268</v>
      </c>
    </row>
    <row r="76" spans="1:18" ht="24" x14ac:dyDescent="0.25">
      <c r="A76" s="46" t="str">
        <f t="shared" si="4"/>
        <v>13</v>
      </c>
      <c r="B76" s="46" t="str">
        <f t="shared" si="5"/>
        <v>130011</v>
      </c>
      <c r="C76" s="46" t="str">
        <f t="shared" si="6"/>
        <v>13001</v>
      </c>
      <c r="D76" s="46" t="str">
        <f t="shared" si="7"/>
        <v>1300</v>
      </c>
      <c r="E76" s="46">
        <v>2.5000000000000001E-2</v>
      </c>
      <c r="H76" s="11">
        <v>1300111</v>
      </c>
      <c r="I76" s="11" t="s">
        <v>22</v>
      </c>
      <c r="J76" s="39">
        <v>1</v>
      </c>
      <c r="K76" s="11" t="s">
        <v>23</v>
      </c>
      <c r="L76" s="11" t="s">
        <v>24</v>
      </c>
      <c r="M76" s="11">
        <v>4</v>
      </c>
      <c r="N76" s="11">
        <v>3</v>
      </c>
      <c r="O76" s="41">
        <v>1</v>
      </c>
      <c r="P76" s="11">
        <v>4</v>
      </c>
      <c r="Q76" s="39">
        <v>1</v>
      </c>
      <c r="R76" s="43" t="s">
        <v>269</v>
      </c>
    </row>
    <row r="77" spans="1:18" ht="56.25" x14ac:dyDescent="0.25">
      <c r="A77" s="46" t="str">
        <f t="shared" si="4"/>
        <v>13</v>
      </c>
      <c r="B77" s="46" t="str">
        <f t="shared" si="5"/>
        <v>130021</v>
      </c>
      <c r="C77" s="46" t="str">
        <f t="shared" si="6"/>
        <v>13002</v>
      </c>
      <c r="D77" s="46" t="str">
        <f t="shared" si="7"/>
        <v>1300</v>
      </c>
      <c r="E77" s="46">
        <v>6.2500000000000003E-3</v>
      </c>
      <c r="H77" s="11">
        <v>1300211</v>
      </c>
      <c r="I77" s="11" t="s">
        <v>27</v>
      </c>
      <c r="J77" s="39">
        <v>0.25</v>
      </c>
      <c r="K77" s="11" t="s">
        <v>28</v>
      </c>
      <c r="L77" s="11" t="s">
        <v>29</v>
      </c>
      <c r="M77" s="11">
        <v>12</v>
      </c>
      <c r="N77" s="11">
        <v>9</v>
      </c>
      <c r="O77" s="41">
        <v>3</v>
      </c>
      <c r="P77" s="11">
        <v>12</v>
      </c>
      <c r="Q77" s="39">
        <v>1</v>
      </c>
      <c r="R77" s="43" t="s">
        <v>270</v>
      </c>
    </row>
    <row r="78" spans="1:18" ht="36" x14ac:dyDescent="0.25">
      <c r="A78" s="46" t="str">
        <f t="shared" si="4"/>
        <v>13</v>
      </c>
      <c r="B78" s="46" t="str">
        <f t="shared" si="5"/>
        <v>130021</v>
      </c>
      <c r="C78" s="46" t="str">
        <f t="shared" si="6"/>
        <v>13002</v>
      </c>
      <c r="D78" s="46" t="str">
        <f t="shared" si="7"/>
        <v>1300</v>
      </c>
      <c r="E78" s="46">
        <v>6.2500000000000003E-3</v>
      </c>
      <c r="H78" s="11">
        <v>1300212</v>
      </c>
      <c r="I78" s="11" t="s">
        <v>32</v>
      </c>
      <c r="J78" s="39">
        <v>0.25</v>
      </c>
      <c r="K78" s="11" t="s">
        <v>33</v>
      </c>
      <c r="L78" s="11" t="s">
        <v>29</v>
      </c>
      <c r="M78" s="11">
        <v>1</v>
      </c>
      <c r="N78" s="11">
        <v>1</v>
      </c>
      <c r="O78" s="41">
        <v>0</v>
      </c>
      <c r="P78" s="11">
        <v>1</v>
      </c>
      <c r="Q78" s="39">
        <v>1</v>
      </c>
      <c r="R78" s="43" t="s">
        <v>271</v>
      </c>
    </row>
    <row r="79" spans="1:18" ht="36" x14ac:dyDescent="0.25">
      <c r="A79" s="46" t="str">
        <f t="shared" si="4"/>
        <v>13</v>
      </c>
      <c r="B79" s="46" t="str">
        <f t="shared" si="5"/>
        <v>130021</v>
      </c>
      <c r="C79" s="46" t="str">
        <f t="shared" si="6"/>
        <v>13002</v>
      </c>
      <c r="D79" s="46" t="str">
        <f t="shared" si="7"/>
        <v>1300</v>
      </c>
      <c r="E79" s="46">
        <v>6.2500000000000003E-3</v>
      </c>
      <c r="H79" s="11">
        <v>1300213</v>
      </c>
      <c r="I79" s="11" t="s">
        <v>36</v>
      </c>
      <c r="J79" s="39">
        <v>0.25</v>
      </c>
      <c r="K79" s="11" t="s">
        <v>37</v>
      </c>
      <c r="L79" s="11" t="s">
        <v>29</v>
      </c>
      <c r="M79" s="11">
        <v>4</v>
      </c>
      <c r="N79" s="11">
        <v>3</v>
      </c>
      <c r="O79" s="41">
        <v>1</v>
      </c>
      <c r="P79" s="11">
        <v>4</v>
      </c>
      <c r="Q79" s="39">
        <v>1</v>
      </c>
      <c r="R79" s="43" t="s">
        <v>272</v>
      </c>
    </row>
    <row r="80" spans="1:18" ht="36" x14ac:dyDescent="0.25">
      <c r="A80" s="46" t="str">
        <f t="shared" si="4"/>
        <v>13</v>
      </c>
      <c r="B80" s="46" t="str">
        <f t="shared" si="5"/>
        <v>130021</v>
      </c>
      <c r="C80" s="46" t="str">
        <f t="shared" si="6"/>
        <v>13002</v>
      </c>
      <c r="D80" s="46" t="str">
        <f t="shared" si="7"/>
        <v>1300</v>
      </c>
      <c r="E80" s="46">
        <v>6.2500000000000003E-3</v>
      </c>
      <c r="H80" s="11">
        <v>1300214</v>
      </c>
      <c r="I80" s="11" t="s">
        <v>40</v>
      </c>
      <c r="J80" s="39">
        <v>0.25</v>
      </c>
      <c r="K80" s="11" t="s">
        <v>41</v>
      </c>
      <c r="L80" s="11" t="s">
        <v>29</v>
      </c>
      <c r="M80" s="11">
        <v>4</v>
      </c>
      <c r="N80" s="11">
        <v>3</v>
      </c>
      <c r="O80" s="41">
        <v>1</v>
      </c>
      <c r="P80" s="11">
        <v>4</v>
      </c>
      <c r="Q80" s="39">
        <v>1</v>
      </c>
      <c r="R80" s="43" t="s">
        <v>273</v>
      </c>
    </row>
    <row r="81" spans="1:18" ht="24" x14ac:dyDescent="0.25">
      <c r="A81" s="46" t="str">
        <f t="shared" si="4"/>
        <v>13</v>
      </c>
      <c r="B81" s="46" t="str">
        <f t="shared" si="5"/>
        <v>130031</v>
      </c>
      <c r="C81" s="46" t="str">
        <f t="shared" si="6"/>
        <v>13003</v>
      </c>
      <c r="D81" s="46" t="str">
        <f t="shared" si="7"/>
        <v>1300</v>
      </c>
      <c r="E81" s="46">
        <v>3.7499999999999999E-3</v>
      </c>
      <c r="H81" s="11">
        <v>1300311</v>
      </c>
      <c r="I81" s="11" t="s">
        <v>44</v>
      </c>
      <c r="J81" s="39">
        <v>0.15</v>
      </c>
      <c r="K81" s="11" t="s">
        <v>45</v>
      </c>
      <c r="L81" s="11" t="s">
        <v>46</v>
      </c>
      <c r="M81" s="11">
        <v>1</v>
      </c>
      <c r="N81" s="11">
        <v>1</v>
      </c>
      <c r="O81" s="41">
        <v>0</v>
      </c>
      <c r="P81" s="11">
        <v>1</v>
      </c>
      <c r="Q81" s="39">
        <v>1</v>
      </c>
      <c r="R81" s="43" t="s">
        <v>271</v>
      </c>
    </row>
    <row r="82" spans="1:18" ht="24" x14ac:dyDescent="0.25">
      <c r="A82" s="46" t="str">
        <f t="shared" si="4"/>
        <v>13</v>
      </c>
      <c r="B82" s="46" t="str">
        <f t="shared" si="5"/>
        <v>130031</v>
      </c>
      <c r="C82" s="46" t="str">
        <f t="shared" si="6"/>
        <v>13003</v>
      </c>
      <c r="D82" s="46" t="str">
        <f t="shared" si="7"/>
        <v>1300</v>
      </c>
      <c r="E82" s="46">
        <v>1.7500000000000002E-2</v>
      </c>
      <c r="H82" s="11">
        <v>1300312</v>
      </c>
      <c r="I82" s="11" t="s">
        <v>48</v>
      </c>
      <c r="J82" s="39">
        <v>0.7</v>
      </c>
      <c r="K82" s="11" t="s">
        <v>49</v>
      </c>
      <c r="L82" s="11" t="s">
        <v>46</v>
      </c>
      <c r="M82" s="11">
        <v>4</v>
      </c>
      <c r="N82" s="11">
        <v>3</v>
      </c>
      <c r="O82" s="41">
        <v>1</v>
      </c>
      <c r="P82" s="11">
        <v>4</v>
      </c>
      <c r="Q82" s="39">
        <v>1</v>
      </c>
      <c r="R82" s="43" t="s">
        <v>274</v>
      </c>
    </row>
    <row r="83" spans="1:18" ht="24" x14ac:dyDescent="0.25">
      <c r="A83" s="46" t="str">
        <f t="shared" si="4"/>
        <v>13</v>
      </c>
      <c r="B83" s="46" t="str">
        <f t="shared" si="5"/>
        <v>130031</v>
      </c>
      <c r="C83" s="46" t="str">
        <f t="shared" si="6"/>
        <v>13003</v>
      </c>
      <c r="D83" s="46" t="str">
        <f t="shared" si="7"/>
        <v>1300</v>
      </c>
      <c r="E83" s="46">
        <v>1.25E-3</v>
      </c>
      <c r="H83" s="11">
        <v>1300313</v>
      </c>
      <c r="I83" s="11" t="s">
        <v>52</v>
      </c>
      <c r="J83" s="39">
        <v>0.05</v>
      </c>
      <c r="K83" s="11" t="s">
        <v>53</v>
      </c>
      <c r="L83" s="11" t="s">
        <v>46</v>
      </c>
      <c r="M83" s="11">
        <v>1</v>
      </c>
      <c r="N83" s="11">
        <v>0</v>
      </c>
      <c r="O83" s="41">
        <v>1</v>
      </c>
      <c r="P83" s="11">
        <v>1</v>
      </c>
      <c r="Q83" s="39">
        <v>1</v>
      </c>
      <c r="R83" s="43" t="s">
        <v>275</v>
      </c>
    </row>
    <row r="84" spans="1:18" ht="24" x14ac:dyDescent="0.25">
      <c r="A84" s="46" t="str">
        <f t="shared" si="4"/>
        <v>13</v>
      </c>
      <c r="B84" s="46" t="str">
        <f t="shared" si="5"/>
        <v>130031</v>
      </c>
      <c r="C84" s="46" t="str">
        <f t="shared" si="6"/>
        <v>13003</v>
      </c>
      <c r="D84" s="46" t="str">
        <f t="shared" si="7"/>
        <v>1300</v>
      </c>
      <c r="E84" s="46">
        <v>2.5000000000000001E-3</v>
      </c>
      <c r="H84" s="11">
        <v>1300314</v>
      </c>
      <c r="I84" s="11" t="s">
        <v>56</v>
      </c>
      <c r="J84" s="39">
        <v>0.1</v>
      </c>
      <c r="K84" s="11" t="s">
        <v>57</v>
      </c>
      <c r="L84" s="11" t="s">
        <v>46</v>
      </c>
      <c r="M84" s="11">
        <v>1</v>
      </c>
      <c r="N84" s="11">
        <v>0</v>
      </c>
      <c r="O84" s="41">
        <v>1</v>
      </c>
      <c r="P84" s="11">
        <v>1</v>
      </c>
      <c r="Q84" s="39">
        <v>1</v>
      </c>
      <c r="R84" s="43" t="s">
        <v>275</v>
      </c>
    </row>
    <row r="85" spans="1:18" ht="24" x14ac:dyDescent="0.25">
      <c r="A85" s="46" t="str">
        <f t="shared" si="4"/>
        <v>13</v>
      </c>
      <c r="B85" s="46" t="str">
        <f t="shared" si="5"/>
        <v>130041</v>
      </c>
      <c r="C85" s="46" t="str">
        <f t="shared" si="6"/>
        <v>13004</v>
      </c>
      <c r="D85" s="46" t="str">
        <f t="shared" si="7"/>
        <v>1300</v>
      </c>
      <c r="E85" s="46">
        <v>6.2500000000000003E-3</v>
      </c>
      <c r="H85" s="11">
        <v>1300411</v>
      </c>
      <c r="I85" s="11" t="s">
        <v>60</v>
      </c>
      <c r="J85" s="39">
        <v>0.25</v>
      </c>
      <c r="K85" s="11" t="s">
        <v>61</v>
      </c>
      <c r="L85" s="11" t="s">
        <v>29</v>
      </c>
      <c r="M85" s="11">
        <v>12</v>
      </c>
      <c r="N85" s="11">
        <v>9</v>
      </c>
      <c r="O85" s="41">
        <v>3</v>
      </c>
      <c r="P85" s="11">
        <v>12</v>
      </c>
      <c r="Q85" s="39">
        <v>1</v>
      </c>
      <c r="R85" s="43" t="s">
        <v>276</v>
      </c>
    </row>
    <row r="86" spans="1:18" ht="36" x14ac:dyDescent="0.25">
      <c r="A86" s="46" t="str">
        <f t="shared" si="4"/>
        <v>13</v>
      </c>
      <c r="B86" s="46" t="str">
        <f t="shared" si="5"/>
        <v>130041</v>
      </c>
      <c r="C86" s="46" t="str">
        <f t="shared" si="6"/>
        <v>13004</v>
      </c>
      <c r="D86" s="46" t="str">
        <f t="shared" si="7"/>
        <v>1300</v>
      </c>
      <c r="E86" s="46">
        <v>6.2500000000000003E-3</v>
      </c>
      <c r="H86" s="11">
        <v>1300412</v>
      </c>
      <c r="I86" s="11" t="s">
        <v>64</v>
      </c>
      <c r="J86" s="39">
        <v>0.25</v>
      </c>
      <c r="K86" s="11" t="s">
        <v>65</v>
      </c>
      <c r="L86" s="11" t="s">
        <v>66</v>
      </c>
      <c r="M86" s="11">
        <v>12</v>
      </c>
      <c r="N86" s="11">
        <v>9</v>
      </c>
      <c r="O86" s="41">
        <v>3</v>
      </c>
      <c r="P86" s="11">
        <v>12</v>
      </c>
      <c r="Q86" s="39">
        <v>1</v>
      </c>
      <c r="R86" s="43" t="s">
        <v>277</v>
      </c>
    </row>
    <row r="87" spans="1:18" ht="36" x14ac:dyDescent="0.25">
      <c r="A87" s="46" t="str">
        <f t="shared" si="4"/>
        <v>13</v>
      </c>
      <c r="B87" s="46" t="str">
        <f t="shared" si="5"/>
        <v>130041</v>
      </c>
      <c r="C87" s="46" t="str">
        <f t="shared" si="6"/>
        <v>13004</v>
      </c>
      <c r="D87" s="46" t="str">
        <f t="shared" si="7"/>
        <v>1300</v>
      </c>
      <c r="E87" s="46">
        <v>6.2500000000000003E-3</v>
      </c>
      <c r="H87" s="11">
        <v>1300413</v>
      </c>
      <c r="I87" s="11" t="s">
        <v>69</v>
      </c>
      <c r="J87" s="39">
        <v>0.25</v>
      </c>
      <c r="K87" s="11" t="s">
        <v>70</v>
      </c>
      <c r="L87" s="11" t="s">
        <v>66</v>
      </c>
      <c r="M87" s="11">
        <v>2</v>
      </c>
      <c r="N87" s="11">
        <v>2</v>
      </c>
      <c r="O87" s="41"/>
      <c r="P87" s="11">
        <v>2</v>
      </c>
      <c r="Q87" s="39">
        <v>1</v>
      </c>
      <c r="R87" s="43" t="s">
        <v>275</v>
      </c>
    </row>
    <row r="88" spans="1:18" ht="36" x14ac:dyDescent="0.25">
      <c r="A88" s="46" t="str">
        <f t="shared" si="4"/>
        <v>13</v>
      </c>
      <c r="B88" s="46" t="str">
        <f t="shared" si="5"/>
        <v>130041</v>
      </c>
      <c r="C88" s="46" t="str">
        <f t="shared" si="6"/>
        <v>13004</v>
      </c>
      <c r="D88" s="46" t="str">
        <f t="shared" si="7"/>
        <v>1300</v>
      </c>
      <c r="E88" s="46">
        <v>6.2500000000000003E-3</v>
      </c>
      <c r="H88" s="11">
        <v>1300414</v>
      </c>
      <c r="I88" s="11" t="s">
        <v>73</v>
      </c>
      <c r="J88" s="39">
        <v>0.25</v>
      </c>
      <c r="K88" s="11" t="s">
        <v>74</v>
      </c>
      <c r="L88" s="11" t="s">
        <v>75</v>
      </c>
      <c r="M88" s="11">
        <v>2</v>
      </c>
      <c r="N88" s="11">
        <v>2</v>
      </c>
      <c r="O88" s="41"/>
      <c r="P88" s="11">
        <v>2</v>
      </c>
      <c r="Q88" s="39">
        <v>1</v>
      </c>
      <c r="R88" s="43" t="s">
        <v>275</v>
      </c>
    </row>
    <row r="89" spans="1:18" ht="56.25" x14ac:dyDescent="0.25">
      <c r="A89" s="46" t="str">
        <f t="shared" si="4"/>
        <v>13</v>
      </c>
      <c r="B89" s="46" t="str">
        <f t="shared" si="5"/>
        <v>130111</v>
      </c>
      <c r="C89" s="46" t="str">
        <f t="shared" si="6"/>
        <v>13011</v>
      </c>
      <c r="D89" s="46" t="str">
        <f t="shared" si="7"/>
        <v>1301</v>
      </c>
      <c r="E89" s="46">
        <v>0.05</v>
      </c>
      <c r="H89" s="11">
        <v>1301111</v>
      </c>
      <c r="I89" s="11" t="s">
        <v>278</v>
      </c>
      <c r="J89" s="39">
        <v>1</v>
      </c>
      <c r="K89" s="11" t="s">
        <v>279</v>
      </c>
      <c r="L89" s="11" t="s">
        <v>280</v>
      </c>
      <c r="M89" s="11">
        <v>12</v>
      </c>
      <c r="N89" s="11">
        <v>9</v>
      </c>
      <c r="O89" s="41">
        <v>3</v>
      </c>
      <c r="P89" s="11">
        <v>12</v>
      </c>
      <c r="Q89" s="39">
        <v>1</v>
      </c>
      <c r="R89" s="43" t="s">
        <v>281</v>
      </c>
    </row>
    <row r="90" spans="1:18" ht="45" x14ac:dyDescent="0.25">
      <c r="A90" s="46" t="str">
        <f t="shared" si="4"/>
        <v>13</v>
      </c>
      <c r="B90" s="46" t="str">
        <f t="shared" si="5"/>
        <v>130121</v>
      </c>
      <c r="C90" s="46" t="str">
        <f t="shared" si="6"/>
        <v>13012</v>
      </c>
      <c r="D90" s="46" t="str">
        <f t="shared" si="7"/>
        <v>1301</v>
      </c>
      <c r="E90" s="46">
        <v>1.2500000000000001E-2</v>
      </c>
      <c r="H90" s="11">
        <v>1301211</v>
      </c>
      <c r="I90" s="11" t="s">
        <v>282</v>
      </c>
      <c r="J90" s="39">
        <v>0.5</v>
      </c>
      <c r="K90" s="11" t="s">
        <v>283</v>
      </c>
      <c r="L90" s="11" t="s">
        <v>280</v>
      </c>
      <c r="M90" s="11">
        <v>3</v>
      </c>
      <c r="N90" s="11">
        <v>3</v>
      </c>
      <c r="O90" s="41"/>
      <c r="P90" s="11">
        <v>3</v>
      </c>
      <c r="Q90" s="39">
        <v>1</v>
      </c>
      <c r="R90" s="43" t="s">
        <v>284</v>
      </c>
    </row>
    <row r="91" spans="1:18" ht="33.75" x14ac:dyDescent="0.25">
      <c r="A91" s="46" t="str">
        <f t="shared" si="4"/>
        <v>13</v>
      </c>
      <c r="B91" s="46" t="str">
        <f t="shared" si="5"/>
        <v>130121</v>
      </c>
      <c r="C91" s="46" t="str">
        <f t="shared" si="6"/>
        <v>13012</v>
      </c>
      <c r="D91" s="46" t="str">
        <f t="shared" si="7"/>
        <v>1301</v>
      </c>
      <c r="E91" s="46">
        <v>1.2500000000000001E-2</v>
      </c>
      <c r="H91" s="11">
        <v>1301212</v>
      </c>
      <c r="I91" s="11" t="s">
        <v>285</v>
      </c>
      <c r="J91" s="39">
        <v>0.5</v>
      </c>
      <c r="K91" s="11" t="s">
        <v>286</v>
      </c>
      <c r="L91" s="11" t="s">
        <v>280</v>
      </c>
      <c r="M91" s="11">
        <v>3</v>
      </c>
      <c r="N91" s="11">
        <v>3</v>
      </c>
      <c r="O91" s="41"/>
      <c r="P91" s="11">
        <v>3</v>
      </c>
      <c r="Q91" s="39">
        <v>1</v>
      </c>
      <c r="R91" s="43" t="s">
        <v>287</v>
      </c>
    </row>
    <row r="92" spans="1:18" ht="67.5" x14ac:dyDescent="0.25">
      <c r="A92" s="46" t="str">
        <f t="shared" si="4"/>
        <v>13</v>
      </c>
      <c r="B92" s="46" t="str">
        <f t="shared" si="5"/>
        <v>130122</v>
      </c>
      <c r="C92" s="46" t="str">
        <f t="shared" si="6"/>
        <v>13012</v>
      </c>
      <c r="D92" s="46" t="str">
        <f t="shared" si="7"/>
        <v>1301</v>
      </c>
      <c r="E92" s="46">
        <v>1.2500000000000001E-2</v>
      </c>
      <c r="H92" s="11">
        <v>1301221</v>
      </c>
      <c r="I92" s="11" t="s">
        <v>288</v>
      </c>
      <c r="J92" s="39">
        <v>0.5</v>
      </c>
      <c r="K92" s="11" t="s">
        <v>289</v>
      </c>
      <c r="L92" s="11" t="s">
        <v>280</v>
      </c>
      <c r="M92" s="11">
        <v>3</v>
      </c>
      <c r="N92" s="11">
        <v>3</v>
      </c>
      <c r="O92" s="41"/>
      <c r="P92" s="11">
        <v>3</v>
      </c>
      <c r="Q92" s="39">
        <v>1</v>
      </c>
      <c r="R92" s="43" t="s">
        <v>290</v>
      </c>
    </row>
    <row r="93" spans="1:18" ht="236.25" x14ac:dyDescent="0.25">
      <c r="A93" s="46" t="str">
        <f t="shared" si="4"/>
        <v>13</v>
      </c>
      <c r="B93" s="46" t="str">
        <f t="shared" si="5"/>
        <v>130122</v>
      </c>
      <c r="C93" s="46" t="str">
        <f t="shared" si="6"/>
        <v>13012</v>
      </c>
      <c r="D93" s="46" t="str">
        <f t="shared" si="7"/>
        <v>1301</v>
      </c>
      <c r="E93" s="46">
        <v>1.2500000000000001E-2</v>
      </c>
      <c r="H93" s="11">
        <v>1301222</v>
      </c>
      <c r="I93" s="11" t="s">
        <v>291</v>
      </c>
      <c r="J93" s="39">
        <v>0.5</v>
      </c>
      <c r="K93" s="11" t="s">
        <v>292</v>
      </c>
      <c r="L93" s="11" t="s">
        <v>280</v>
      </c>
      <c r="M93" s="11">
        <v>1</v>
      </c>
      <c r="N93" s="11">
        <v>0</v>
      </c>
      <c r="O93" s="41">
        <v>1</v>
      </c>
      <c r="P93" s="11">
        <v>1</v>
      </c>
      <c r="Q93" s="39">
        <v>1</v>
      </c>
      <c r="R93" s="43" t="s">
        <v>293</v>
      </c>
    </row>
    <row r="94" spans="1:18" ht="24" x14ac:dyDescent="0.25">
      <c r="A94" s="46" t="str">
        <f t="shared" si="4"/>
        <v>13</v>
      </c>
      <c r="B94" s="46" t="str">
        <f t="shared" si="5"/>
        <v>130131</v>
      </c>
      <c r="C94" s="46" t="str">
        <f t="shared" si="6"/>
        <v>13013</v>
      </c>
      <c r="D94" s="46" t="str">
        <f t="shared" si="7"/>
        <v>1301</v>
      </c>
      <c r="E94" s="46">
        <v>1.4999999999999999E-2</v>
      </c>
      <c r="H94" s="11">
        <v>1301311</v>
      </c>
      <c r="I94" s="11" t="s">
        <v>294</v>
      </c>
      <c r="J94" s="39">
        <v>1</v>
      </c>
      <c r="K94" s="11" t="s">
        <v>295</v>
      </c>
      <c r="L94" s="11" t="s">
        <v>280</v>
      </c>
      <c r="M94" s="11">
        <v>1</v>
      </c>
      <c r="N94" s="11">
        <v>1</v>
      </c>
      <c r="O94" s="41"/>
      <c r="P94" s="11">
        <v>1</v>
      </c>
      <c r="Q94" s="39">
        <v>1</v>
      </c>
      <c r="R94" s="43" t="s">
        <v>296</v>
      </c>
    </row>
    <row r="95" spans="1:18" ht="24" x14ac:dyDescent="0.25">
      <c r="A95" s="46" t="str">
        <f t="shared" si="4"/>
        <v>13</v>
      </c>
      <c r="B95" s="46" t="str">
        <f t="shared" si="5"/>
        <v>130132</v>
      </c>
      <c r="C95" s="46" t="str">
        <f t="shared" si="6"/>
        <v>13013</v>
      </c>
      <c r="D95" s="46" t="str">
        <f t="shared" si="7"/>
        <v>1301</v>
      </c>
      <c r="E95" s="46">
        <v>3.5000000000000003E-2</v>
      </c>
      <c r="H95" s="11">
        <v>1301321</v>
      </c>
      <c r="I95" s="11" t="s">
        <v>297</v>
      </c>
      <c r="J95" s="39">
        <v>1</v>
      </c>
      <c r="K95" s="11" t="s">
        <v>298</v>
      </c>
      <c r="L95" s="11" t="s">
        <v>280</v>
      </c>
      <c r="M95" s="11">
        <v>1</v>
      </c>
      <c r="N95" s="11">
        <v>1</v>
      </c>
      <c r="O95" s="41"/>
      <c r="P95" s="11">
        <v>1</v>
      </c>
      <c r="Q95" s="39">
        <v>1</v>
      </c>
      <c r="R95" s="43" t="s">
        <v>296</v>
      </c>
    </row>
    <row r="96" spans="1:18" ht="67.5" x14ac:dyDescent="0.25">
      <c r="A96" s="46" t="str">
        <f t="shared" si="4"/>
        <v>13</v>
      </c>
      <c r="B96" s="46" t="str">
        <f t="shared" si="5"/>
        <v>130141</v>
      </c>
      <c r="C96" s="46" t="str">
        <f t="shared" si="6"/>
        <v>13014</v>
      </c>
      <c r="D96" s="46" t="str">
        <f t="shared" si="7"/>
        <v>1301</v>
      </c>
      <c r="E96" s="46">
        <v>2.5000000000000001E-2</v>
      </c>
      <c r="H96" s="11">
        <v>1301411</v>
      </c>
      <c r="I96" s="11" t="s">
        <v>299</v>
      </c>
      <c r="J96" s="39">
        <v>0.5</v>
      </c>
      <c r="K96" s="11" t="s">
        <v>300</v>
      </c>
      <c r="L96" s="11" t="s">
        <v>280</v>
      </c>
      <c r="M96" s="11">
        <v>3</v>
      </c>
      <c r="N96" s="11">
        <v>2</v>
      </c>
      <c r="O96" s="41">
        <v>1</v>
      </c>
      <c r="P96" s="11">
        <v>3</v>
      </c>
      <c r="Q96" s="39">
        <v>1</v>
      </c>
      <c r="R96" s="43" t="s">
        <v>301</v>
      </c>
    </row>
    <row r="97" spans="1:18" ht="112.5" x14ac:dyDescent="0.25">
      <c r="A97" s="46" t="str">
        <f t="shared" si="4"/>
        <v>13</v>
      </c>
      <c r="B97" s="46" t="str">
        <f t="shared" si="5"/>
        <v>130141</v>
      </c>
      <c r="C97" s="46" t="str">
        <f t="shared" si="6"/>
        <v>13014</v>
      </c>
      <c r="D97" s="46" t="str">
        <f t="shared" si="7"/>
        <v>1301</v>
      </c>
      <c r="E97" s="46">
        <v>1.4999999999999999E-2</v>
      </c>
      <c r="H97" s="11">
        <v>1301412</v>
      </c>
      <c r="I97" s="11" t="s">
        <v>302</v>
      </c>
      <c r="J97" s="39">
        <v>0.3</v>
      </c>
      <c r="K97" s="11" t="s">
        <v>303</v>
      </c>
      <c r="L97" s="11" t="s">
        <v>280</v>
      </c>
      <c r="M97" s="11">
        <v>2</v>
      </c>
      <c r="N97" s="11">
        <v>1</v>
      </c>
      <c r="O97" s="41">
        <v>1</v>
      </c>
      <c r="P97" s="11">
        <v>2</v>
      </c>
      <c r="Q97" s="39">
        <v>1</v>
      </c>
      <c r="R97" s="43" t="s">
        <v>304</v>
      </c>
    </row>
    <row r="98" spans="1:18" ht="33.75" x14ac:dyDescent="0.25">
      <c r="A98" s="46" t="str">
        <f t="shared" si="4"/>
        <v>13</v>
      </c>
      <c r="B98" s="46" t="str">
        <f t="shared" si="5"/>
        <v>130141</v>
      </c>
      <c r="C98" s="46" t="str">
        <f t="shared" si="6"/>
        <v>13014</v>
      </c>
      <c r="D98" s="46" t="str">
        <f t="shared" si="7"/>
        <v>1301</v>
      </c>
      <c r="E98" s="46">
        <v>5.0000000000000001E-3</v>
      </c>
      <c r="H98" s="11">
        <v>1301413</v>
      </c>
      <c r="I98" s="11" t="s">
        <v>305</v>
      </c>
      <c r="J98" s="39">
        <v>0.1</v>
      </c>
      <c r="K98" s="11" t="s">
        <v>306</v>
      </c>
      <c r="L98" s="11" t="s">
        <v>280</v>
      </c>
      <c r="M98" s="11">
        <v>2</v>
      </c>
      <c r="N98" s="11">
        <v>1</v>
      </c>
      <c r="O98" s="41">
        <v>1</v>
      </c>
      <c r="P98" s="11">
        <v>2</v>
      </c>
      <c r="Q98" s="39">
        <v>1</v>
      </c>
      <c r="R98" s="43" t="s">
        <v>307</v>
      </c>
    </row>
    <row r="99" spans="1:18" ht="33.75" x14ac:dyDescent="0.25">
      <c r="A99" s="46" t="str">
        <f t="shared" si="4"/>
        <v>13</v>
      </c>
      <c r="B99" s="46" t="str">
        <f t="shared" si="5"/>
        <v>130141</v>
      </c>
      <c r="C99" s="46" t="str">
        <f t="shared" si="6"/>
        <v>13014</v>
      </c>
      <c r="D99" s="46" t="str">
        <f t="shared" si="7"/>
        <v>1301</v>
      </c>
      <c r="E99" s="46">
        <v>5.0000000000000001E-3</v>
      </c>
      <c r="H99" s="11">
        <v>1301414</v>
      </c>
      <c r="I99" s="11" t="s">
        <v>308</v>
      </c>
      <c r="J99" s="39">
        <v>0.1</v>
      </c>
      <c r="K99" s="11" t="s">
        <v>309</v>
      </c>
      <c r="L99" s="11" t="s">
        <v>280</v>
      </c>
      <c r="M99" s="11">
        <v>1</v>
      </c>
      <c r="N99" s="11">
        <v>0</v>
      </c>
      <c r="O99" s="41">
        <v>1</v>
      </c>
      <c r="P99" s="11">
        <v>1</v>
      </c>
      <c r="Q99" s="39">
        <v>1</v>
      </c>
      <c r="R99" s="43" t="s">
        <v>310</v>
      </c>
    </row>
    <row r="100" spans="1:18" ht="56.25" x14ac:dyDescent="0.25">
      <c r="A100" s="46" t="str">
        <f t="shared" si="4"/>
        <v>13</v>
      </c>
      <c r="B100" s="46" t="str">
        <f t="shared" si="5"/>
        <v>130211</v>
      </c>
      <c r="C100" s="46" t="str">
        <f t="shared" si="6"/>
        <v>13021</v>
      </c>
      <c r="D100" s="46" t="str">
        <f t="shared" si="7"/>
        <v>1302</v>
      </c>
      <c r="E100" s="46">
        <v>7.4999999999999997E-2</v>
      </c>
      <c r="H100" s="11">
        <v>1302111</v>
      </c>
      <c r="I100" s="11" t="s">
        <v>311</v>
      </c>
      <c r="J100" s="39">
        <v>1</v>
      </c>
      <c r="K100" s="11" t="s">
        <v>312</v>
      </c>
      <c r="L100" s="11" t="s">
        <v>280</v>
      </c>
      <c r="M100" s="11">
        <v>12</v>
      </c>
      <c r="N100" s="11">
        <v>9</v>
      </c>
      <c r="O100" s="41">
        <v>3</v>
      </c>
      <c r="P100" s="11">
        <v>12</v>
      </c>
      <c r="Q100" s="39">
        <v>1</v>
      </c>
      <c r="R100" s="43" t="s">
        <v>313</v>
      </c>
    </row>
    <row r="101" spans="1:18" ht="157.5" x14ac:dyDescent="0.25">
      <c r="A101" s="46" t="str">
        <f t="shared" si="4"/>
        <v>13</v>
      </c>
      <c r="B101" s="46" t="str">
        <f t="shared" si="5"/>
        <v>130212</v>
      </c>
      <c r="C101" s="46" t="str">
        <f t="shared" si="6"/>
        <v>13021</v>
      </c>
      <c r="D101" s="46" t="str">
        <f t="shared" si="7"/>
        <v>1302</v>
      </c>
      <c r="E101" s="46">
        <v>5.2499999999999998E-2</v>
      </c>
      <c r="H101" s="11">
        <v>1302121</v>
      </c>
      <c r="I101" s="11" t="s">
        <v>314</v>
      </c>
      <c r="J101" s="39">
        <v>0.7</v>
      </c>
      <c r="K101" s="11" t="s">
        <v>315</v>
      </c>
      <c r="L101" s="11" t="s">
        <v>280</v>
      </c>
      <c r="M101" s="11">
        <v>12</v>
      </c>
      <c r="N101" s="11">
        <v>9</v>
      </c>
      <c r="O101" s="41">
        <v>3</v>
      </c>
      <c r="P101" s="11">
        <v>12</v>
      </c>
      <c r="Q101" s="39">
        <v>1</v>
      </c>
      <c r="R101" s="43" t="s">
        <v>316</v>
      </c>
    </row>
    <row r="102" spans="1:18" ht="56.25" x14ac:dyDescent="0.25">
      <c r="A102" s="46" t="str">
        <f t="shared" si="4"/>
        <v>13</v>
      </c>
      <c r="B102" s="46" t="str">
        <f t="shared" si="5"/>
        <v>130212</v>
      </c>
      <c r="C102" s="46" t="str">
        <f t="shared" si="6"/>
        <v>13021</v>
      </c>
      <c r="D102" s="46" t="str">
        <f t="shared" si="7"/>
        <v>1302</v>
      </c>
      <c r="E102" s="46">
        <v>2.2499999999999999E-2</v>
      </c>
      <c r="H102" s="11">
        <v>1302122</v>
      </c>
      <c r="I102" s="11" t="s">
        <v>317</v>
      </c>
      <c r="J102" s="39">
        <v>0.3</v>
      </c>
      <c r="K102" s="11" t="s">
        <v>318</v>
      </c>
      <c r="L102" s="11" t="s">
        <v>280</v>
      </c>
      <c r="M102" s="11">
        <v>12</v>
      </c>
      <c r="N102" s="11">
        <v>9</v>
      </c>
      <c r="O102" s="41">
        <v>3</v>
      </c>
      <c r="P102" s="11">
        <v>12</v>
      </c>
      <c r="Q102" s="39">
        <v>1</v>
      </c>
      <c r="R102" s="43" t="s">
        <v>319</v>
      </c>
    </row>
    <row r="103" spans="1:18" ht="24" x14ac:dyDescent="0.25">
      <c r="A103" s="46" t="str">
        <f t="shared" si="4"/>
        <v>13</v>
      </c>
      <c r="B103" s="46" t="str">
        <f t="shared" si="5"/>
        <v>130311</v>
      </c>
      <c r="C103" s="46" t="str">
        <f t="shared" si="6"/>
        <v>13031</v>
      </c>
      <c r="D103" s="46" t="str">
        <f t="shared" si="7"/>
        <v>1303</v>
      </c>
      <c r="E103" s="46">
        <v>1.4999999999999999E-2</v>
      </c>
      <c r="H103" s="11">
        <v>1303111</v>
      </c>
      <c r="I103" s="11" t="s">
        <v>320</v>
      </c>
      <c r="J103" s="39">
        <v>0.25</v>
      </c>
      <c r="K103" s="11" t="s">
        <v>321</v>
      </c>
      <c r="L103" s="11" t="s">
        <v>322</v>
      </c>
      <c r="M103" s="11">
        <v>1</v>
      </c>
      <c r="N103" s="11">
        <v>1</v>
      </c>
      <c r="O103" s="41"/>
      <c r="P103" s="11">
        <v>1</v>
      </c>
      <c r="Q103" s="39">
        <v>1</v>
      </c>
      <c r="R103" s="43" t="s">
        <v>323</v>
      </c>
    </row>
    <row r="104" spans="1:18" ht="24" x14ac:dyDescent="0.25">
      <c r="A104" s="46" t="str">
        <f t="shared" si="4"/>
        <v>13</v>
      </c>
      <c r="B104" s="46" t="str">
        <f t="shared" si="5"/>
        <v>130311</v>
      </c>
      <c r="C104" s="46" t="str">
        <f t="shared" si="6"/>
        <v>13031</v>
      </c>
      <c r="D104" s="46" t="str">
        <f t="shared" si="7"/>
        <v>1303</v>
      </c>
      <c r="E104" s="46">
        <v>1.4999999999999999E-2</v>
      </c>
      <c r="H104" s="11">
        <v>1303112</v>
      </c>
      <c r="I104" s="11" t="s">
        <v>324</v>
      </c>
      <c r="J104" s="39">
        <v>0.25</v>
      </c>
      <c r="K104" s="11" t="s">
        <v>325</v>
      </c>
      <c r="L104" s="11" t="s">
        <v>322</v>
      </c>
      <c r="M104" s="11">
        <v>1</v>
      </c>
      <c r="N104" s="11">
        <v>1</v>
      </c>
      <c r="O104" s="41"/>
      <c r="P104" s="11">
        <v>1</v>
      </c>
      <c r="Q104" s="39">
        <v>1</v>
      </c>
      <c r="R104" s="43" t="s">
        <v>323</v>
      </c>
    </row>
    <row r="105" spans="1:18" ht="33.75" x14ac:dyDescent="0.25">
      <c r="A105" s="46" t="str">
        <f t="shared" si="4"/>
        <v>13</v>
      </c>
      <c r="B105" s="46" t="str">
        <f t="shared" si="5"/>
        <v>130311</v>
      </c>
      <c r="C105" s="46" t="str">
        <f t="shared" si="6"/>
        <v>13031</v>
      </c>
      <c r="D105" s="46" t="str">
        <f t="shared" si="7"/>
        <v>1303</v>
      </c>
      <c r="E105" s="46">
        <v>1.2E-2</v>
      </c>
      <c r="H105" s="11">
        <v>1303113</v>
      </c>
      <c r="I105" s="11" t="s">
        <v>326</v>
      </c>
      <c r="J105" s="39">
        <v>0.2</v>
      </c>
      <c r="K105" s="11" t="s">
        <v>327</v>
      </c>
      <c r="L105" s="11" t="s">
        <v>322</v>
      </c>
      <c r="M105" s="11">
        <v>1</v>
      </c>
      <c r="N105" s="11">
        <v>0</v>
      </c>
      <c r="O105" s="41">
        <v>1</v>
      </c>
      <c r="P105" s="11">
        <v>1</v>
      </c>
      <c r="Q105" s="39">
        <v>1</v>
      </c>
      <c r="R105" s="43" t="s">
        <v>328</v>
      </c>
    </row>
    <row r="106" spans="1:18" ht="33.75" x14ac:dyDescent="0.25">
      <c r="A106" s="46" t="str">
        <f t="shared" si="4"/>
        <v>13</v>
      </c>
      <c r="B106" s="46" t="str">
        <f t="shared" si="5"/>
        <v>130311</v>
      </c>
      <c r="C106" s="46" t="str">
        <f t="shared" si="6"/>
        <v>13031</v>
      </c>
      <c r="D106" s="46" t="str">
        <f t="shared" si="7"/>
        <v>1303</v>
      </c>
      <c r="E106" s="46">
        <v>1.7999999999999999E-2</v>
      </c>
      <c r="H106" s="11">
        <v>1303114</v>
      </c>
      <c r="I106" s="11" t="s">
        <v>329</v>
      </c>
      <c r="J106" s="39">
        <v>0.3</v>
      </c>
      <c r="K106" s="11" t="s">
        <v>330</v>
      </c>
      <c r="L106" s="11" t="s">
        <v>331</v>
      </c>
      <c r="M106" s="11">
        <v>1</v>
      </c>
      <c r="N106" s="11">
        <v>0</v>
      </c>
      <c r="O106" s="41">
        <v>1</v>
      </c>
      <c r="P106" s="11">
        <v>1</v>
      </c>
      <c r="Q106" s="39">
        <v>1</v>
      </c>
      <c r="R106" s="43" t="s">
        <v>328</v>
      </c>
    </row>
    <row r="107" spans="1:18" ht="24" x14ac:dyDescent="0.25">
      <c r="A107" s="46" t="str">
        <f t="shared" si="4"/>
        <v>13</v>
      </c>
      <c r="B107" s="46" t="str">
        <f t="shared" si="5"/>
        <v>130321</v>
      </c>
      <c r="C107" s="46" t="str">
        <f t="shared" si="6"/>
        <v>13032</v>
      </c>
      <c r="D107" s="46" t="str">
        <f t="shared" si="7"/>
        <v>1303</v>
      </c>
      <c r="E107" s="46">
        <v>1.2E-2</v>
      </c>
      <c r="H107" s="11">
        <v>1303211</v>
      </c>
      <c r="I107" s="11" t="s">
        <v>332</v>
      </c>
      <c r="J107" s="39">
        <v>0.5</v>
      </c>
      <c r="K107" s="11" t="s">
        <v>333</v>
      </c>
      <c r="L107" s="11" t="s">
        <v>322</v>
      </c>
      <c r="M107" s="11">
        <v>1</v>
      </c>
      <c r="N107" s="11">
        <v>1</v>
      </c>
      <c r="O107" s="41"/>
      <c r="P107" s="11">
        <v>1</v>
      </c>
      <c r="Q107" s="39">
        <v>1</v>
      </c>
      <c r="R107" s="43" t="s">
        <v>323</v>
      </c>
    </row>
    <row r="108" spans="1:18" ht="24" x14ac:dyDescent="0.25">
      <c r="A108" s="46" t="str">
        <f t="shared" si="4"/>
        <v>13</v>
      </c>
      <c r="B108" s="46" t="str">
        <f t="shared" si="5"/>
        <v>130321</v>
      </c>
      <c r="C108" s="46" t="str">
        <f t="shared" si="6"/>
        <v>13032</v>
      </c>
      <c r="D108" s="46" t="str">
        <f t="shared" si="7"/>
        <v>1303</v>
      </c>
      <c r="E108" s="46">
        <v>1.2E-2</v>
      </c>
      <c r="H108" s="11">
        <v>1303212</v>
      </c>
      <c r="I108" s="11" t="s">
        <v>334</v>
      </c>
      <c r="J108" s="39">
        <v>0.5</v>
      </c>
      <c r="K108" s="11" t="s">
        <v>335</v>
      </c>
      <c r="L108" s="11" t="s">
        <v>322</v>
      </c>
      <c r="M108" s="11">
        <v>1</v>
      </c>
      <c r="N108" s="11">
        <v>1</v>
      </c>
      <c r="O108" s="41"/>
      <c r="P108" s="11">
        <v>1</v>
      </c>
      <c r="Q108" s="39">
        <v>1</v>
      </c>
      <c r="R108" s="43" t="s">
        <v>323</v>
      </c>
    </row>
    <row r="109" spans="1:18" ht="24" x14ac:dyDescent="0.25">
      <c r="A109" s="46" t="str">
        <f t="shared" si="4"/>
        <v>13</v>
      </c>
      <c r="B109" s="46" t="str">
        <f t="shared" si="5"/>
        <v>130322</v>
      </c>
      <c r="C109" s="46" t="str">
        <f t="shared" si="6"/>
        <v>13032</v>
      </c>
      <c r="D109" s="46" t="str">
        <f t="shared" si="7"/>
        <v>1303</v>
      </c>
      <c r="E109" s="46">
        <v>1.6799999999999999E-2</v>
      </c>
      <c r="H109" s="11">
        <v>1303221</v>
      </c>
      <c r="I109" s="11" t="s">
        <v>336</v>
      </c>
      <c r="J109" s="39">
        <v>0.3</v>
      </c>
      <c r="K109" s="11" t="s">
        <v>337</v>
      </c>
      <c r="L109" s="11" t="s">
        <v>322</v>
      </c>
      <c r="M109" s="11">
        <v>11</v>
      </c>
      <c r="N109" s="11">
        <v>11</v>
      </c>
      <c r="O109" s="41"/>
      <c r="P109" s="11">
        <v>11</v>
      </c>
      <c r="Q109" s="39">
        <v>1</v>
      </c>
      <c r="R109" s="43" t="s">
        <v>323</v>
      </c>
    </row>
    <row r="110" spans="1:18" ht="24" x14ac:dyDescent="0.25">
      <c r="A110" s="46" t="str">
        <f t="shared" si="4"/>
        <v>13</v>
      </c>
      <c r="B110" s="46" t="str">
        <f t="shared" si="5"/>
        <v>130322</v>
      </c>
      <c r="C110" s="46" t="str">
        <f t="shared" si="6"/>
        <v>13032</v>
      </c>
      <c r="D110" s="46" t="str">
        <f t="shared" si="7"/>
        <v>1303</v>
      </c>
      <c r="E110" s="46">
        <v>3.9199999999999999E-2</v>
      </c>
      <c r="H110" s="11">
        <v>1303222</v>
      </c>
      <c r="I110" s="11" t="s">
        <v>338</v>
      </c>
      <c r="J110" s="39">
        <v>0.7</v>
      </c>
      <c r="K110" s="11" t="s">
        <v>339</v>
      </c>
      <c r="L110" s="11" t="s">
        <v>322</v>
      </c>
      <c r="M110" s="11">
        <v>4</v>
      </c>
      <c r="N110" s="11">
        <v>3</v>
      </c>
      <c r="O110" s="41">
        <v>1</v>
      </c>
      <c r="P110" s="11">
        <v>4</v>
      </c>
      <c r="Q110" s="39">
        <v>1</v>
      </c>
      <c r="R110" s="43" t="s">
        <v>340</v>
      </c>
    </row>
    <row r="111" spans="1:18" ht="24" x14ac:dyDescent="0.25">
      <c r="A111" s="46" t="str">
        <f t="shared" si="4"/>
        <v>13</v>
      </c>
      <c r="B111" s="46" t="str">
        <f t="shared" si="5"/>
        <v>130331</v>
      </c>
      <c r="C111" s="46" t="str">
        <f t="shared" si="6"/>
        <v>13033</v>
      </c>
      <c r="D111" s="46" t="str">
        <f t="shared" si="7"/>
        <v>1303</v>
      </c>
      <c r="E111" s="46">
        <v>6.3E-3</v>
      </c>
      <c r="H111" s="11">
        <v>1303311</v>
      </c>
      <c r="I111" s="11" t="s">
        <v>341</v>
      </c>
      <c r="J111" s="39">
        <v>0.35</v>
      </c>
      <c r="K111" s="11" t="s">
        <v>342</v>
      </c>
      <c r="L111" s="11" t="s">
        <v>343</v>
      </c>
      <c r="M111" s="11">
        <v>1</v>
      </c>
      <c r="N111" s="11">
        <v>1</v>
      </c>
      <c r="O111" s="41"/>
      <c r="P111" s="11">
        <v>1</v>
      </c>
      <c r="Q111" s="39">
        <v>1</v>
      </c>
      <c r="R111" s="43" t="s">
        <v>323</v>
      </c>
    </row>
    <row r="112" spans="1:18" ht="36" x14ac:dyDescent="0.25">
      <c r="A112" s="46" t="str">
        <f t="shared" si="4"/>
        <v>13</v>
      </c>
      <c r="B112" s="46" t="str">
        <f t="shared" si="5"/>
        <v>130331</v>
      </c>
      <c r="C112" s="46" t="str">
        <f t="shared" si="6"/>
        <v>13033</v>
      </c>
      <c r="D112" s="46" t="str">
        <f t="shared" si="7"/>
        <v>1303</v>
      </c>
      <c r="E112" s="46">
        <v>8.9999999999999993E-3</v>
      </c>
      <c r="H112" s="11">
        <v>1303312</v>
      </c>
      <c r="I112" s="11" t="s">
        <v>344</v>
      </c>
      <c r="J112" s="39">
        <v>0.5</v>
      </c>
      <c r="K112" s="11" t="s">
        <v>345</v>
      </c>
      <c r="L112" s="11" t="s">
        <v>343</v>
      </c>
      <c r="M112" s="11">
        <v>1</v>
      </c>
      <c r="N112" s="11">
        <v>1</v>
      </c>
      <c r="O112" s="41"/>
      <c r="P112" s="11">
        <v>1</v>
      </c>
      <c r="Q112" s="39">
        <v>1</v>
      </c>
      <c r="R112" s="43" t="s">
        <v>323</v>
      </c>
    </row>
    <row r="113" spans="1:18" ht="48" x14ac:dyDescent="0.25">
      <c r="A113" s="46" t="str">
        <f t="shared" si="4"/>
        <v>13</v>
      </c>
      <c r="B113" s="46" t="str">
        <f t="shared" si="5"/>
        <v>130331</v>
      </c>
      <c r="C113" s="46" t="str">
        <f t="shared" si="6"/>
        <v>13033</v>
      </c>
      <c r="D113" s="46" t="str">
        <f t="shared" si="7"/>
        <v>1303</v>
      </c>
      <c r="E113" s="46">
        <v>2.7000000000000001E-3</v>
      </c>
      <c r="H113" s="11">
        <v>1303313</v>
      </c>
      <c r="I113" s="11" t="s">
        <v>346</v>
      </c>
      <c r="J113" s="39">
        <v>0.15</v>
      </c>
      <c r="K113" s="11" t="s">
        <v>347</v>
      </c>
      <c r="L113" s="11" t="s">
        <v>348</v>
      </c>
      <c r="M113" s="11">
        <v>1</v>
      </c>
      <c r="N113" s="11">
        <v>1</v>
      </c>
      <c r="O113" s="41"/>
      <c r="P113" s="11">
        <v>1</v>
      </c>
      <c r="Q113" s="39">
        <v>1</v>
      </c>
      <c r="R113" s="43" t="s">
        <v>323</v>
      </c>
    </row>
    <row r="114" spans="1:18" ht="24" x14ac:dyDescent="0.25">
      <c r="A114" s="46" t="str">
        <f t="shared" si="4"/>
        <v>13</v>
      </c>
      <c r="B114" s="46" t="str">
        <f t="shared" si="5"/>
        <v>130332</v>
      </c>
      <c r="C114" s="46" t="str">
        <f t="shared" si="6"/>
        <v>13033</v>
      </c>
      <c r="D114" s="46" t="str">
        <f t="shared" si="7"/>
        <v>1303</v>
      </c>
      <c r="E114" s="46">
        <v>3.3599999999999998E-2</v>
      </c>
      <c r="H114" s="11">
        <v>1303321</v>
      </c>
      <c r="I114" s="11" t="s">
        <v>349</v>
      </c>
      <c r="J114" s="39">
        <v>0.8</v>
      </c>
      <c r="K114" s="11" t="s">
        <v>350</v>
      </c>
      <c r="L114" s="11" t="s">
        <v>351</v>
      </c>
      <c r="M114" s="11">
        <v>1</v>
      </c>
      <c r="N114" s="11">
        <v>1</v>
      </c>
      <c r="O114" s="41"/>
      <c r="P114" s="11">
        <v>1</v>
      </c>
      <c r="Q114" s="39">
        <v>1</v>
      </c>
      <c r="R114" s="43" t="s">
        <v>323</v>
      </c>
    </row>
    <row r="115" spans="1:18" ht="24" x14ac:dyDescent="0.25">
      <c r="A115" s="46" t="str">
        <f t="shared" si="4"/>
        <v>13</v>
      </c>
      <c r="B115" s="46" t="str">
        <f t="shared" si="5"/>
        <v>130332</v>
      </c>
      <c r="C115" s="46" t="str">
        <f t="shared" si="6"/>
        <v>13033</v>
      </c>
      <c r="D115" s="46" t="str">
        <f t="shared" si="7"/>
        <v>1303</v>
      </c>
      <c r="E115" s="46">
        <v>8.3999999999999995E-3</v>
      </c>
      <c r="H115" s="11">
        <v>1303322</v>
      </c>
      <c r="I115" s="11" t="s">
        <v>352</v>
      </c>
      <c r="J115" s="39">
        <v>0.2</v>
      </c>
      <c r="K115" s="11" t="s">
        <v>353</v>
      </c>
      <c r="L115" s="11" t="s">
        <v>348</v>
      </c>
      <c r="M115" s="11">
        <v>1</v>
      </c>
      <c r="N115" s="11">
        <v>1</v>
      </c>
      <c r="O115" s="41"/>
      <c r="P115" s="11">
        <v>1</v>
      </c>
      <c r="Q115" s="39">
        <v>1</v>
      </c>
      <c r="R115" s="43" t="s">
        <v>323</v>
      </c>
    </row>
    <row r="116" spans="1:18" x14ac:dyDescent="0.25">
      <c r="A116" s="46" t="str">
        <f t="shared" si="4"/>
        <v>13</v>
      </c>
      <c r="B116" s="46" t="str">
        <f t="shared" si="5"/>
        <v>130411</v>
      </c>
      <c r="C116" s="46" t="str">
        <f t="shared" si="6"/>
        <v>13041</v>
      </c>
      <c r="D116" s="46" t="str">
        <f t="shared" si="7"/>
        <v>1304</v>
      </c>
      <c r="E116" s="46">
        <v>1.7999999999999999E-2</v>
      </c>
      <c r="H116" s="11">
        <v>1304111</v>
      </c>
      <c r="I116" s="11" t="s">
        <v>354</v>
      </c>
      <c r="J116" s="39">
        <v>0.3</v>
      </c>
      <c r="K116" s="11" t="s">
        <v>355</v>
      </c>
      <c r="L116" s="11" t="s">
        <v>343</v>
      </c>
      <c r="M116" s="11">
        <v>1</v>
      </c>
      <c r="N116" s="11">
        <v>1</v>
      </c>
      <c r="O116" s="41"/>
      <c r="P116" s="11">
        <v>1</v>
      </c>
      <c r="Q116" s="39">
        <v>1</v>
      </c>
      <c r="R116" s="43" t="s">
        <v>323</v>
      </c>
    </row>
    <row r="117" spans="1:18" ht="36" x14ac:dyDescent="0.25">
      <c r="A117" s="46" t="str">
        <f t="shared" si="4"/>
        <v>13</v>
      </c>
      <c r="B117" s="46" t="str">
        <f t="shared" si="5"/>
        <v>130411</v>
      </c>
      <c r="C117" s="46" t="str">
        <f t="shared" si="6"/>
        <v>13041</v>
      </c>
      <c r="D117" s="46" t="str">
        <f t="shared" si="7"/>
        <v>1304</v>
      </c>
      <c r="E117" s="46">
        <v>6.0000000000000001E-3</v>
      </c>
      <c r="H117" s="11">
        <v>1304112</v>
      </c>
      <c r="I117" s="11" t="s">
        <v>356</v>
      </c>
      <c r="J117" s="39">
        <v>0.1</v>
      </c>
      <c r="K117" s="11" t="s">
        <v>357</v>
      </c>
      <c r="L117" s="11" t="s">
        <v>343</v>
      </c>
      <c r="M117" s="11">
        <v>1</v>
      </c>
      <c r="N117" s="11">
        <v>1</v>
      </c>
      <c r="O117" s="41"/>
      <c r="P117" s="11">
        <v>1</v>
      </c>
      <c r="Q117" s="39">
        <v>1</v>
      </c>
      <c r="R117" s="43" t="s">
        <v>323</v>
      </c>
    </row>
    <row r="118" spans="1:18" ht="24" x14ac:dyDescent="0.25">
      <c r="A118" s="46" t="str">
        <f t="shared" si="4"/>
        <v>13</v>
      </c>
      <c r="B118" s="46" t="str">
        <f t="shared" si="5"/>
        <v>130411</v>
      </c>
      <c r="C118" s="46" t="str">
        <f t="shared" si="6"/>
        <v>13041</v>
      </c>
      <c r="D118" s="46" t="str">
        <f t="shared" si="7"/>
        <v>1304</v>
      </c>
      <c r="E118" s="46">
        <v>6.0000000000000001E-3</v>
      </c>
      <c r="H118" s="11">
        <v>1304113</v>
      </c>
      <c r="I118" s="11" t="s">
        <v>358</v>
      </c>
      <c r="J118" s="39">
        <v>0.1</v>
      </c>
      <c r="K118" s="11" t="s">
        <v>359</v>
      </c>
      <c r="L118" s="11" t="s">
        <v>343</v>
      </c>
      <c r="M118" s="11">
        <v>1</v>
      </c>
      <c r="N118" s="11">
        <v>1</v>
      </c>
      <c r="O118" s="41"/>
      <c r="P118" s="11">
        <v>1</v>
      </c>
      <c r="Q118" s="39">
        <v>1</v>
      </c>
      <c r="R118" s="43" t="s">
        <v>323</v>
      </c>
    </row>
    <row r="119" spans="1:18" ht="24" x14ac:dyDescent="0.25">
      <c r="A119" s="46" t="str">
        <f t="shared" si="4"/>
        <v>13</v>
      </c>
      <c r="B119" s="46" t="str">
        <f t="shared" si="5"/>
        <v>130411</v>
      </c>
      <c r="C119" s="46" t="str">
        <f t="shared" si="6"/>
        <v>13041</v>
      </c>
      <c r="D119" s="46" t="str">
        <f t="shared" si="7"/>
        <v>1304</v>
      </c>
      <c r="E119" s="46">
        <v>1.2E-2</v>
      </c>
      <c r="H119" s="11">
        <v>1304114</v>
      </c>
      <c r="I119" s="11" t="s">
        <v>360</v>
      </c>
      <c r="J119" s="39">
        <v>0.2</v>
      </c>
      <c r="K119" s="11" t="s">
        <v>361</v>
      </c>
      <c r="L119" s="11" t="s">
        <v>348</v>
      </c>
      <c r="M119" s="11">
        <v>4</v>
      </c>
      <c r="N119" s="11">
        <v>3</v>
      </c>
      <c r="O119" s="41">
        <v>1</v>
      </c>
      <c r="P119" s="11">
        <v>4</v>
      </c>
      <c r="Q119" s="39">
        <v>1</v>
      </c>
      <c r="R119" s="43" t="s">
        <v>362</v>
      </c>
    </row>
    <row r="120" spans="1:18" ht="24" x14ac:dyDescent="0.25">
      <c r="A120" s="46" t="str">
        <f t="shared" si="4"/>
        <v>13</v>
      </c>
      <c r="B120" s="46" t="str">
        <f t="shared" si="5"/>
        <v>130411</v>
      </c>
      <c r="C120" s="46" t="str">
        <f t="shared" si="6"/>
        <v>13041</v>
      </c>
      <c r="D120" s="46" t="str">
        <f t="shared" si="7"/>
        <v>1304</v>
      </c>
      <c r="E120" s="46">
        <v>1.7999999999999999E-2</v>
      </c>
      <c r="H120" s="11">
        <v>1304115</v>
      </c>
      <c r="I120" s="11" t="s">
        <v>363</v>
      </c>
      <c r="J120" s="39">
        <v>0.3</v>
      </c>
      <c r="K120" s="11" t="s">
        <v>364</v>
      </c>
      <c r="L120" s="11" t="s">
        <v>343</v>
      </c>
      <c r="M120" s="11">
        <v>4</v>
      </c>
      <c r="N120" s="11">
        <v>3</v>
      </c>
      <c r="O120" s="41">
        <v>1</v>
      </c>
      <c r="P120" s="11">
        <v>4</v>
      </c>
      <c r="Q120" s="39">
        <v>1</v>
      </c>
      <c r="R120" s="43" t="s">
        <v>365</v>
      </c>
    </row>
    <row r="121" spans="1:18" x14ac:dyDescent="0.25">
      <c r="A121" s="46" t="str">
        <f t="shared" si="4"/>
        <v>13</v>
      </c>
      <c r="B121" s="46" t="str">
        <f t="shared" si="5"/>
        <v>130421</v>
      </c>
      <c r="C121" s="46" t="str">
        <f t="shared" si="6"/>
        <v>13042</v>
      </c>
      <c r="D121" s="46" t="str">
        <f t="shared" si="7"/>
        <v>1304</v>
      </c>
      <c r="E121" s="46">
        <v>1.2E-2</v>
      </c>
      <c r="H121" s="11">
        <v>1304211</v>
      </c>
      <c r="I121" s="11" t="s">
        <v>366</v>
      </c>
      <c r="J121" s="39">
        <v>0.2</v>
      </c>
      <c r="K121" s="11" t="s">
        <v>367</v>
      </c>
      <c r="L121" s="11" t="s">
        <v>368</v>
      </c>
      <c r="M121" s="11">
        <v>1</v>
      </c>
      <c r="N121" s="11">
        <v>1</v>
      </c>
      <c r="O121" s="41"/>
      <c r="P121" s="11">
        <v>1</v>
      </c>
      <c r="Q121" s="39">
        <v>1</v>
      </c>
      <c r="R121" s="43" t="s">
        <v>323</v>
      </c>
    </row>
    <row r="122" spans="1:18" x14ac:dyDescent="0.25">
      <c r="A122" s="46" t="str">
        <f t="shared" si="4"/>
        <v>13</v>
      </c>
      <c r="B122" s="46" t="str">
        <f t="shared" si="5"/>
        <v>130421</v>
      </c>
      <c r="C122" s="46" t="str">
        <f t="shared" si="6"/>
        <v>13042</v>
      </c>
      <c r="D122" s="46" t="str">
        <f t="shared" si="7"/>
        <v>1304</v>
      </c>
      <c r="E122" s="46">
        <v>1.2E-2</v>
      </c>
      <c r="H122" s="11">
        <v>1304212</v>
      </c>
      <c r="I122" s="11" t="s">
        <v>369</v>
      </c>
      <c r="J122" s="39">
        <v>0.2</v>
      </c>
      <c r="K122" s="11" t="s">
        <v>370</v>
      </c>
      <c r="L122" s="11" t="s">
        <v>368</v>
      </c>
      <c r="M122" s="11">
        <v>1</v>
      </c>
      <c r="N122" s="11">
        <v>1</v>
      </c>
      <c r="O122" s="41"/>
      <c r="P122" s="11">
        <v>1</v>
      </c>
      <c r="Q122" s="39">
        <v>1</v>
      </c>
      <c r="R122" s="43" t="s">
        <v>323</v>
      </c>
    </row>
    <row r="123" spans="1:18" x14ac:dyDescent="0.25">
      <c r="A123" s="46" t="str">
        <f t="shared" si="4"/>
        <v>13</v>
      </c>
      <c r="B123" s="46" t="str">
        <f t="shared" si="5"/>
        <v>130421</v>
      </c>
      <c r="C123" s="46" t="str">
        <f t="shared" si="6"/>
        <v>13042</v>
      </c>
      <c r="D123" s="46" t="str">
        <f t="shared" si="7"/>
        <v>1304</v>
      </c>
      <c r="E123" s="46">
        <v>1.2E-2</v>
      </c>
      <c r="H123" s="11">
        <v>1304213</v>
      </c>
      <c r="I123" s="11" t="s">
        <v>371</v>
      </c>
      <c r="J123" s="39">
        <v>0.2</v>
      </c>
      <c r="K123" s="11" t="s">
        <v>372</v>
      </c>
      <c r="L123" s="11" t="s">
        <v>368</v>
      </c>
      <c r="M123" s="11">
        <v>1</v>
      </c>
      <c r="N123" s="11">
        <v>1</v>
      </c>
      <c r="O123" s="41"/>
      <c r="P123" s="11">
        <v>1</v>
      </c>
      <c r="Q123" s="39">
        <v>1</v>
      </c>
      <c r="R123" s="43" t="s">
        <v>323</v>
      </c>
    </row>
    <row r="124" spans="1:18" ht="24" x14ac:dyDescent="0.25">
      <c r="A124" s="46" t="str">
        <f t="shared" si="4"/>
        <v>13</v>
      </c>
      <c r="B124" s="46" t="str">
        <f t="shared" si="5"/>
        <v>130421</v>
      </c>
      <c r="C124" s="46" t="str">
        <f t="shared" si="6"/>
        <v>13042</v>
      </c>
      <c r="D124" s="46" t="str">
        <f t="shared" si="7"/>
        <v>1304</v>
      </c>
      <c r="E124" s="46">
        <v>1.2E-2</v>
      </c>
      <c r="H124" s="11">
        <v>1304214</v>
      </c>
      <c r="I124" s="11" t="s">
        <v>373</v>
      </c>
      <c r="J124" s="39">
        <v>0.2</v>
      </c>
      <c r="K124" s="11" t="s">
        <v>374</v>
      </c>
      <c r="L124" s="11" t="s">
        <v>368</v>
      </c>
      <c r="M124" s="11">
        <v>3</v>
      </c>
      <c r="N124" s="11">
        <v>3</v>
      </c>
      <c r="O124" s="41"/>
      <c r="P124" s="11">
        <v>3</v>
      </c>
      <c r="Q124" s="39">
        <v>1</v>
      </c>
      <c r="R124" s="43" t="s">
        <v>323</v>
      </c>
    </row>
    <row r="125" spans="1:18" ht="24" x14ac:dyDescent="0.25">
      <c r="A125" s="46" t="str">
        <f t="shared" si="4"/>
        <v>13</v>
      </c>
      <c r="B125" s="46" t="str">
        <f t="shared" si="5"/>
        <v>130421</v>
      </c>
      <c r="C125" s="46" t="str">
        <f t="shared" si="6"/>
        <v>13042</v>
      </c>
      <c r="D125" s="46" t="str">
        <f t="shared" si="7"/>
        <v>1304</v>
      </c>
      <c r="E125" s="46">
        <v>1.2E-2</v>
      </c>
      <c r="H125" s="11">
        <v>1304215</v>
      </c>
      <c r="I125" s="11" t="s">
        <v>375</v>
      </c>
      <c r="J125" s="39">
        <v>0.2</v>
      </c>
      <c r="K125" s="11" t="s">
        <v>376</v>
      </c>
      <c r="L125" s="11" t="s">
        <v>368</v>
      </c>
      <c r="M125" s="11">
        <v>3</v>
      </c>
      <c r="N125" s="11">
        <v>3</v>
      </c>
      <c r="O125" s="41"/>
      <c r="P125" s="11">
        <v>3</v>
      </c>
      <c r="Q125" s="39">
        <v>1</v>
      </c>
      <c r="R125" s="43" t="s">
        <v>323</v>
      </c>
    </row>
    <row r="126" spans="1:18" ht="24" x14ac:dyDescent="0.25">
      <c r="A126" s="46" t="str">
        <f t="shared" si="4"/>
        <v>13</v>
      </c>
      <c r="B126" s="46" t="str">
        <f t="shared" si="5"/>
        <v>130431</v>
      </c>
      <c r="C126" s="46" t="str">
        <f t="shared" si="6"/>
        <v>13043</v>
      </c>
      <c r="D126" s="46" t="str">
        <f t="shared" si="7"/>
        <v>1304</v>
      </c>
      <c r="E126" s="46">
        <v>1.2E-2</v>
      </c>
      <c r="H126" s="11">
        <v>1304311</v>
      </c>
      <c r="I126" s="11" t="s">
        <v>377</v>
      </c>
      <c r="J126" s="39">
        <v>0.3</v>
      </c>
      <c r="K126" s="11" t="s">
        <v>378</v>
      </c>
      <c r="L126" s="11" t="s">
        <v>379</v>
      </c>
      <c r="M126" s="11">
        <v>2</v>
      </c>
      <c r="N126" s="11">
        <v>2</v>
      </c>
      <c r="O126" s="41"/>
      <c r="P126" s="11">
        <v>2</v>
      </c>
      <c r="Q126" s="39">
        <v>1</v>
      </c>
      <c r="R126" s="43" t="s">
        <v>323</v>
      </c>
    </row>
    <row r="127" spans="1:18" ht="24" x14ac:dyDescent="0.25">
      <c r="A127" s="46" t="str">
        <f t="shared" si="4"/>
        <v>13</v>
      </c>
      <c r="B127" s="46" t="str">
        <f t="shared" si="5"/>
        <v>130431</v>
      </c>
      <c r="C127" s="46" t="str">
        <f t="shared" si="6"/>
        <v>13043</v>
      </c>
      <c r="D127" s="46" t="str">
        <f t="shared" si="7"/>
        <v>1304</v>
      </c>
      <c r="E127" s="46">
        <v>8.0000000000000002E-3</v>
      </c>
      <c r="H127" s="11">
        <v>1304312</v>
      </c>
      <c r="I127" s="11" t="s">
        <v>380</v>
      </c>
      <c r="J127" s="39">
        <v>0.2</v>
      </c>
      <c r="K127" s="11" t="s">
        <v>381</v>
      </c>
      <c r="L127" s="11" t="s">
        <v>379</v>
      </c>
      <c r="M127" s="11">
        <v>4</v>
      </c>
      <c r="N127" s="11">
        <v>3</v>
      </c>
      <c r="O127" s="41">
        <v>1</v>
      </c>
      <c r="P127" s="11">
        <v>4</v>
      </c>
      <c r="Q127" s="39">
        <v>1</v>
      </c>
      <c r="R127" s="43" t="s">
        <v>382</v>
      </c>
    </row>
    <row r="128" spans="1:18" ht="22.5" x14ac:dyDescent="0.25">
      <c r="A128" s="46" t="str">
        <f t="shared" si="4"/>
        <v>13</v>
      </c>
      <c r="B128" s="46" t="str">
        <f t="shared" si="5"/>
        <v>130431</v>
      </c>
      <c r="C128" s="46" t="str">
        <f t="shared" si="6"/>
        <v>13043</v>
      </c>
      <c r="D128" s="46" t="str">
        <f t="shared" si="7"/>
        <v>1304</v>
      </c>
      <c r="E128" s="46">
        <v>4.0000000000000001E-3</v>
      </c>
      <c r="H128" s="11">
        <v>1304313</v>
      </c>
      <c r="I128" s="11" t="s">
        <v>383</v>
      </c>
      <c r="J128" s="39">
        <v>0.1</v>
      </c>
      <c r="K128" s="11" t="s">
        <v>384</v>
      </c>
      <c r="L128" s="11" t="s">
        <v>379</v>
      </c>
      <c r="M128" s="11">
        <v>4</v>
      </c>
      <c r="N128" s="11">
        <v>3</v>
      </c>
      <c r="O128" s="41">
        <v>1</v>
      </c>
      <c r="P128" s="11">
        <v>4</v>
      </c>
      <c r="Q128" s="39">
        <v>1</v>
      </c>
      <c r="R128" s="43" t="s">
        <v>385</v>
      </c>
    </row>
    <row r="129" spans="1:18" ht="22.5" x14ac:dyDescent="0.25">
      <c r="A129" s="46" t="str">
        <f t="shared" si="4"/>
        <v>13</v>
      </c>
      <c r="B129" s="46" t="str">
        <f t="shared" si="5"/>
        <v>130431</v>
      </c>
      <c r="C129" s="46" t="str">
        <f t="shared" si="6"/>
        <v>13043</v>
      </c>
      <c r="D129" s="46" t="str">
        <f t="shared" si="7"/>
        <v>1304</v>
      </c>
      <c r="E129" s="46">
        <v>8.0000000000000002E-3</v>
      </c>
      <c r="H129" s="11">
        <v>1304314</v>
      </c>
      <c r="I129" s="11" t="s">
        <v>386</v>
      </c>
      <c r="J129" s="39">
        <v>0.2</v>
      </c>
      <c r="K129" s="11" t="s">
        <v>387</v>
      </c>
      <c r="L129" s="11" t="s">
        <v>379</v>
      </c>
      <c r="M129" s="11">
        <v>4</v>
      </c>
      <c r="N129" s="11">
        <v>3</v>
      </c>
      <c r="O129" s="41">
        <v>1</v>
      </c>
      <c r="P129" s="11">
        <v>4</v>
      </c>
      <c r="Q129" s="39">
        <v>1</v>
      </c>
      <c r="R129" s="43" t="s">
        <v>388</v>
      </c>
    </row>
    <row r="130" spans="1:18" ht="22.5" x14ac:dyDescent="0.25">
      <c r="A130" s="46" t="str">
        <f t="shared" si="4"/>
        <v>13</v>
      </c>
      <c r="B130" s="46" t="str">
        <f t="shared" si="5"/>
        <v>130431</v>
      </c>
      <c r="C130" s="46" t="str">
        <f t="shared" si="6"/>
        <v>13043</v>
      </c>
      <c r="D130" s="46" t="str">
        <f t="shared" si="7"/>
        <v>1304</v>
      </c>
      <c r="E130" s="46">
        <v>8.0000000000000002E-3</v>
      </c>
      <c r="H130" s="11">
        <v>1304315</v>
      </c>
      <c r="I130" s="11" t="s">
        <v>389</v>
      </c>
      <c r="J130" s="39">
        <v>0.2</v>
      </c>
      <c r="K130" s="11" t="s">
        <v>390</v>
      </c>
      <c r="L130" s="11" t="s">
        <v>379</v>
      </c>
      <c r="M130" s="11">
        <v>4</v>
      </c>
      <c r="N130" s="11">
        <v>3</v>
      </c>
      <c r="O130" s="41">
        <v>1</v>
      </c>
      <c r="P130" s="11">
        <v>4</v>
      </c>
      <c r="Q130" s="39">
        <v>1</v>
      </c>
      <c r="R130" s="43" t="s">
        <v>391</v>
      </c>
    </row>
    <row r="131" spans="1:18" ht="22.5" x14ac:dyDescent="0.25">
      <c r="A131" s="46" t="str">
        <f t="shared" si="4"/>
        <v>13</v>
      </c>
      <c r="B131" s="46" t="str">
        <f t="shared" si="5"/>
        <v>130441</v>
      </c>
      <c r="C131" s="46" t="str">
        <f t="shared" si="6"/>
        <v>13044</v>
      </c>
      <c r="D131" s="46" t="str">
        <f t="shared" si="7"/>
        <v>1304</v>
      </c>
      <c r="E131" s="46">
        <v>2.4E-2</v>
      </c>
      <c r="H131" s="11">
        <v>1304411</v>
      </c>
      <c r="I131" s="11" t="s">
        <v>392</v>
      </c>
      <c r="J131" s="39">
        <v>0.6</v>
      </c>
      <c r="K131" s="11" t="s">
        <v>393</v>
      </c>
      <c r="L131" s="11" t="s">
        <v>394</v>
      </c>
      <c r="M131" s="11">
        <v>4</v>
      </c>
      <c r="N131" s="11">
        <v>3</v>
      </c>
      <c r="O131" s="41">
        <v>1</v>
      </c>
      <c r="P131" s="11">
        <v>4</v>
      </c>
      <c r="Q131" s="39">
        <v>1</v>
      </c>
      <c r="R131" s="43" t="s">
        <v>395</v>
      </c>
    </row>
    <row r="132" spans="1:18" ht="33.75" x14ac:dyDescent="0.25">
      <c r="A132" s="46" t="str">
        <f t="shared" si="4"/>
        <v>13</v>
      </c>
      <c r="B132" s="46" t="str">
        <f t="shared" si="5"/>
        <v>130441</v>
      </c>
      <c r="C132" s="46" t="str">
        <f t="shared" si="6"/>
        <v>13044</v>
      </c>
      <c r="D132" s="46" t="str">
        <f t="shared" si="7"/>
        <v>1304</v>
      </c>
      <c r="E132" s="46">
        <v>1.6E-2</v>
      </c>
      <c r="H132" s="11">
        <v>1304412</v>
      </c>
      <c r="I132" s="11" t="s">
        <v>396</v>
      </c>
      <c r="J132" s="39">
        <v>0.4</v>
      </c>
      <c r="K132" s="11" t="s">
        <v>397</v>
      </c>
      <c r="L132" s="11" t="s">
        <v>394</v>
      </c>
      <c r="M132" s="11">
        <v>4</v>
      </c>
      <c r="N132" s="11">
        <v>3</v>
      </c>
      <c r="O132" s="41">
        <v>1</v>
      </c>
      <c r="P132" s="11">
        <v>4</v>
      </c>
      <c r="Q132" s="39">
        <v>1</v>
      </c>
      <c r="R132" s="43" t="s">
        <v>398</v>
      </c>
    </row>
    <row r="133" spans="1:18" ht="24" x14ac:dyDescent="0.25">
      <c r="A133" s="46" t="str">
        <f t="shared" si="4"/>
        <v>13</v>
      </c>
      <c r="B133" s="46" t="str">
        <f t="shared" si="5"/>
        <v>130511</v>
      </c>
      <c r="C133" s="46" t="str">
        <f t="shared" si="6"/>
        <v>13051</v>
      </c>
      <c r="D133" s="46" t="str">
        <f t="shared" si="7"/>
        <v>1305</v>
      </c>
      <c r="E133" s="46">
        <v>6.0000000000000001E-3</v>
      </c>
      <c r="H133" s="11">
        <v>1305111</v>
      </c>
      <c r="I133" s="11" t="s">
        <v>399</v>
      </c>
      <c r="J133" s="39">
        <v>0.2</v>
      </c>
      <c r="K133" s="11" t="s">
        <v>400</v>
      </c>
      <c r="L133" s="11" t="s">
        <v>394</v>
      </c>
      <c r="M133" s="11">
        <v>1</v>
      </c>
      <c r="N133" s="11">
        <v>1</v>
      </c>
      <c r="O133" s="41"/>
      <c r="P133" s="11">
        <v>1</v>
      </c>
      <c r="Q133" s="39">
        <v>1</v>
      </c>
      <c r="R133" s="43" t="s">
        <v>401</v>
      </c>
    </row>
    <row r="134" spans="1:18" ht="33.75" x14ac:dyDescent="0.25">
      <c r="A134" s="46" t="str">
        <f t="shared" si="4"/>
        <v>13</v>
      </c>
      <c r="B134" s="46" t="str">
        <f t="shared" si="5"/>
        <v>130511</v>
      </c>
      <c r="C134" s="46" t="str">
        <f t="shared" si="6"/>
        <v>13051</v>
      </c>
      <c r="D134" s="46" t="str">
        <f t="shared" si="7"/>
        <v>1305</v>
      </c>
      <c r="E134" s="46">
        <v>8.9999999999999993E-3</v>
      </c>
      <c r="H134" s="11">
        <v>1305112</v>
      </c>
      <c r="I134" s="11" t="s">
        <v>402</v>
      </c>
      <c r="J134" s="39">
        <v>0.3</v>
      </c>
      <c r="K134" s="11" t="s">
        <v>403</v>
      </c>
      <c r="L134" s="11" t="s">
        <v>394</v>
      </c>
      <c r="M134" s="11">
        <v>2</v>
      </c>
      <c r="N134" s="11">
        <v>2</v>
      </c>
      <c r="O134" s="41"/>
      <c r="P134" s="11">
        <v>2</v>
      </c>
      <c r="Q134" s="39">
        <v>1</v>
      </c>
      <c r="R134" s="43" t="s">
        <v>404</v>
      </c>
    </row>
    <row r="135" spans="1:18" ht="24" x14ac:dyDescent="0.25">
      <c r="A135" s="46" t="str">
        <f t="shared" si="4"/>
        <v>13</v>
      </c>
      <c r="B135" s="46" t="str">
        <f t="shared" si="5"/>
        <v>130511</v>
      </c>
      <c r="C135" s="46" t="str">
        <f t="shared" si="6"/>
        <v>13051</v>
      </c>
      <c r="D135" s="46" t="str">
        <f t="shared" si="7"/>
        <v>1305</v>
      </c>
      <c r="E135" s="46">
        <v>6.0000000000000001E-3</v>
      </c>
      <c r="H135" s="11">
        <v>1305113</v>
      </c>
      <c r="I135" s="11" t="s">
        <v>405</v>
      </c>
      <c r="J135" s="39">
        <v>0.2</v>
      </c>
      <c r="K135" s="11" t="s">
        <v>406</v>
      </c>
      <c r="L135" s="11" t="s">
        <v>394</v>
      </c>
      <c r="M135" s="11">
        <v>1</v>
      </c>
      <c r="N135" s="11">
        <v>1</v>
      </c>
      <c r="O135" s="41"/>
      <c r="P135" s="11">
        <v>1</v>
      </c>
      <c r="Q135" s="39">
        <v>1</v>
      </c>
      <c r="R135" s="43" t="s">
        <v>407</v>
      </c>
    </row>
    <row r="136" spans="1:18" ht="22.5" x14ac:dyDescent="0.25">
      <c r="A136" s="46" t="str">
        <f t="shared" si="4"/>
        <v>13</v>
      </c>
      <c r="B136" s="46" t="str">
        <f t="shared" si="5"/>
        <v>130511</v>
      </c>
      <c r="C136" s="46" t="str">
        <f t="shared" si="6"/>
        <v>13051</v>
      </c>
      <c r="D136" s="46" t="str">
        <f t="shared" si="7"/>
        <v>1305</v>
      </c>
      <c r="E136" s="46">
        <v>8.9999999999999993E-3</v>
      </c>
      <c r="H136" s="11">
        <v>1305114</v>
      </c>
      <c r="I136" s="11" t="s">
        <v>408</v>
      </c>
      <c r="J136" s="39">
        <v>0.3</v>
      </c>
      <c r="K136" s="11" t="s">
        <v>409</v>
      </c>
      <c r="L136" s="11" t="s">
        <v>394</v>
      </c>
      <c r="M136" s="11">
        <v>2</v>
      </c>
      <c r="N136" s="11">
        <v>2</v>
      </c>
      <c r="O136" s="41"/>
      <c r="P136" s="11">
        <v>2</v>
      </c>
      <c r="Q136" s="39">
        <v>1</v>
      </c>
      <c r="R136" s="43" t="s">
        <v>410</v>
      </c>
    </row>
    <row r="137" spans="1:18" ht="33.75" x14ac:dyDescent="0.25">
      <c r="A137" s="46" t="str">
        <f t="shared" si="4"/>
        <v>13</v>
      </c>
      <c r="B137" s="46" t="str">
        <f t="shared" si="5"/>
        <v>130521</v>
      </c>
      <c r="C137" s="46" t="str">
        <f t="shared" si="6"/>
        <v>13052</v>
      </c>
      <c r="D137" s="46" t="str">
        <f t="shared" si="7"/>
        <v>1305</v>
      </c>
      <c r="E137" s="46">
        <v>6.7499999999999999E-3</v>
      </c>
      <c r="H137" s="11">
        <v>1305211</v>
      </c>
      <c r="I137" s="11" t="s">
        <v>411</v>
      </c>
      <c r="J137" s="39">
        <v>0.15</v>
      </c>
      <c r="K137" s="11" t="s">
        <v>412</v>
      </c>
      <c r="L137" s="11" t="s">
        <v>348</v>
      </c>
      <c r="M137" s="11">
        <v>2</v>
      </c>
      <c r="N137" s="11">
        <v>2</v>
      </c>
      <c r="O137" s="41"/>
      <c r="P137" s="11">
        <v>2</v>
      </c>
      <c r="Q137" s="39">
        <v>1</v>
      </c>
      <c r="R137" s="43" t="s">
        <v>413</v>
      </c>
    </row>
    <row r="138" spans="1:18" x14ac:dyDescent="0.25">
      <c r="A138" s="46" t="str">
        <f t="shared" ref="A138:A201" si="8">LEFT(H138,2)</f>
        <v>13</v>
      </c>
      <c r="B138" s="46" t="str">
        <f t="shared" ref="B138:B201" si="9">LEFT(H138,6)</f>
        <v>130521</v>
      </c>
      <c r="C138" s="46" t="str">
        <f t="shared" ref="C138:C201" si="10">LEFT(H138,5)</f>
        <v>13052</v>
      </c>
      <c r="D138" s="46" t="str">
        <f t="shared" ref="D138:D201" si="11">LEFT(H138,4)</f>
        <v>1305</v>
      </c>
      <c r="E138" s="46">
        <v>6.7499999999999999E-3</v>
      </c>
      <c r="H138" s="11">
        <v>1305212</v>
      </c>
      <c r="I138" s="11" t="s">
        <v>414</v>
      </c>
      <c r="J138" s="39">
        <v>0.15</v>
      </c>
      <c r="K138" s="11" t="s">
        <v>415</v>
      </c>
      <c r="L138" s="11" t="s">
        <v>348</v>
      </c>
      <c r="M138" s="11">
        <v>2</v>
      </c>
      <c r="N138" s="11">
        <v>2</v>
      </c>
      <c r="O138" s="41"/>
      <c r="P138" s="11">
        <v>2</v>
      </c>
      <c r="Q138" s="39">
        <v>1</v>
      </c>
      <c r="R138" s="43" t="s">
        <v>416</v>
      </c>
    </row>
    <row r="139" spans="1:18" ht="24" x14ac:dyDescent="0.25">
      <c r="A139" s="46" t="str">
        <f t="shared" si="8"/>
        <v>13</v>
      </c>
      <c r="B139" s="46" t="str">
        <f t="shared" si="9"/>
        <v>130521</v>
      </c>
      <c r="C139" s="46" t="str">
        <f t="shared" si="10"/>
        <v>13052</v>
      </c>
      <c r="D139" s="46" t="str">
        <f t="shared" si="11"/>
        <v>1305</v>
      </c>
      <c r="E139" s="46">
        <v>6.7499999999999999E-3</v>
      </c>
      <c r="H139" s="11">
        <v>1305213</v>
      </c>
      <c r="I139" s="11" t="s">
        <v>417</v>
      </c>
      <c r="J139" s="39">
        <v>0.15</v>
      </c>
      <c r="K139" s="11" t="s">
        <v>418</v>
      </c>
      <c r="L139" s="11" t="s">
        <v>343</v>
      </c>
      <c r="M139" s="11">
        <v>2</v>
      </c>
      <c r="N139" s="11">
        <v>2</v>
      </c>
      <c r="O139" s="41"/>
      <c r="P139" s="11">
        <v>2</v>
      </c>
      <c r="Q139" s="39">
        <v>1</v>
      </c>
      <c r="R139" s="43" t="s">
        <v>419</v>
      </c>
    </row>
    <row r="140" spans="1:18" ht="24" x14ac:dyDescent="0.25">
      <c r="A140" s="46" t="str">
        <f t="shared" si="8"/>
        <v>13</v>
      </c>
      <c r="B140" s="46" t="str">
        <f t="shared" si="9"/>
        <v>130521</v>
      </c>
      <c r="C140" s="46" t="str">
        <f t="shared" si="10"/>
        <v>13052</v>
      </c>
      <c r="D140" s="46" t="str">
        <f t="shared" si="11"/>
        <v>1305</v>
      </c>
      <c r="E140" s="46">
        <v>4.4999999999999997E-3</v>
      </c>
      <c r="H140" s="11">
        <v>1305214</v>
      </c>
      <c r="I140" s="11" t="s">
        <v>420</v>
      </c>
      <c r="J140" s="39">
        <v>0.1</v>
      </c>
      <c r="K140" s="11" t="s">
        <v>421</v>
      </c>
      <c r="L140" s="11" t="s">
        <v>343</v>
      </c>
      <c r="M140" s="11">
        <v>1</v>
      </c>
      <c r="N140" s="11">
        <v>1</v>
      </c>
      <c r="O140" s="41"/>
      <c r="P140" s="11">
        <v>1</v>
      </c>
      <c r="Q140" s="39">
        <v>1</v>
      </c>
      <c r="R140" s="43" t="s">
        <v>422</v>
      </c>
    </row>
    <row r="141" spans="1:18" ht="24" x14ac:dyDescent="0.25">
      <c r="A141" s="46" t="str">
        <f t="shared" si="8"/>
        <v>13</v>
      </c>
      <c r="B141" s="46" t="str">
        <f t="shared" si="9"/>
        <v>130521</v>
      </c>
      <c r="C141" s="46" t="str">
        <f t="shared" si="10"/>
        <v>13052</v>
      </c>
      <c r="D141" s="46" t="str">
        <f t="shared" si="11"/>
        <v>1305</v>
      </c>
      <c r="E141" s="46">
        <v>6.7499999999999999E-3</v>
      </c>
      <c r="H141" s="11">
        <v>1305215</v>
      </c>
      <c r="I141" s="11" t="s">
        <v>423</v>
      </c>
      <c r="J141" s="39">
        <v>0.15</v>
      </c>
      <c r="K141" s="11" t="s">
        <v>424</v>
      </c>
      <c r="L141" s="11" t="s">
        <v>343</v>
      </c>
      <c r="M141" s="11">
        <v>1</v>
      </c>
      <c r="N141" s="11">
        <v>1</v>
      </c>
      <c r="O141" s="41"/>
      <c r="P141" s="11">
        <v>1</v>
      </c>
      <c r="Q141" s="39">
        <v>1</v>
      </c>
      <c r="R141" s="43" t="s">
        <v>422</v>
      </c>
    </row>
    <row r="142" spans="1:18" x14ac:dyDescent="0.25">
      <c r="A142" s="46" t="str">
        <f t="shared" si="8"/>
        <v>13</v>
      </c>
      <c r="B142" s="46" t="str">
        <f t="shared" si="9"/>
        <v>130521</v>
      </c>
      <c r="C142" s="46" t="str">
        <f t="shared" si="10"/>
        <v>13052</v>
      </c>
      <c r="D142" s="46" t="str">
        <f t="shared" si="11"/>
        <v>1305</v>
      </c>
      <c r="E142" s="46">
        <v>6.7499999999999999E-3</v>
      </c>
      <c r="H142" s="11">
        <v>1305216</v>
      </c>
      <c r="I142" s="11" t="s">
        <v>425</v>
      </c>
      <c r="J142" s="39">
        <v>0.15</v>
      </c>
      <c r="K142" s="11" t="s">
        <v>426</v>
      </c>
      <c r="L142" s="11" t="s">
        <v>348</v>
      </c>
      <c r="M142" s="11">
        <v>1</v>
      </c>
      <c r="N142" s="11">
        <v>1</v>
      </c>
      <c r="O142" s="41"/>
      <c r="P142" s="11">
        <v>1</v>
      </c>
      <c r="Q142" s="39">
        <v>1</v>
      </c>
      <c r="R142" s="43" t="s">
        <v>422</v>
      </c>
    </row>
    <row r="143" spans="1:18" ht="24" x14ac:dyDescent="0.25">
      <c r="A143" s="46" t="str">
        <f t="shared" si="8"/>
        <v>13</v>
      </c>
      <c r="B143" s="46" t="str">
        <f t="shared" si="9"/>
        <v>130521</v>
      </c>
      <c r="C143" s="46" t="str">
        <f t="shared" si="10"/>
        <v>13052</v>
      </c>
      <c r="D143" s="46" t="str">
        <f t="shared" si="11"/>
        <v>1305</v>
      </c>
      <c r="E143" s="46">
        <v>6.7499999999999999E-3</v>
      </c>
      <c r="H143" s="11">
        <v>1305217</v>
      </c>
      <c r="I143" s="11" t="s">
        <v>427</v>
      </c>
      <c r="J143" s="39">
        <v>0.15</v>
      </c>
      <c r="K143" s="11" t="s">
        <v>428</v>
      </c>
      <c r="L143" s="11" t="s">
        <v>343</v>
      </c>
      <c r="M143" s="11">
        <v>1</v>
      </c>
      <c r="N143" s="11">
        <v>1</v>
      </c>
      <c r="O143" s="41"/>
      <c r="P143" s="11">
        <v>1</v>
      </c>
      <c r="Q143" s="39">
        <v>1</v>
      </c>
      <c r="R143" s="43" t="s">
        <v>422</v>
      </c>
    </row>
    <row r="144" spans="1:18" ht="24" x14ac:dyDescent="0.25">
      <c r="A144" s="46" t="str">
        <f t="shared" si="8"/>
        <v>13</v>
      </c>
      <c r="B144" s="46" t="str">
        <f t="shared" si="9"/>
        <v>130531</v>
      </c>
      <c r="C144" s="46" t="str">
        <f t="shared" si="10"/>
        <v>13053</v>
      </c>
      <c r="D144" s="46" t="str">
        <f t="shared" si="11"/>
        <v>1305</v>
      </c>
      <c r="E144" s="46">
        <v>8.9999999999999993E-3</v>
      </c>
      <c r="H144" s="11">
        <v>1305311</v>
      </c>
      <c r="I144" s="11" t="s">
        <v>429</v>
      </c>
      <c r="J144" s="39">
        <v>0.2</v>
      </c>
      <c r="K144" s="11" t="s">
        <v>430</v>
      </c>
      <c r="L144" s="11" t="s">
        <v>343</v>
      </c>
      <c r="M144" s="11">
        <v>4</v>
      </c>
      <c r="N144" s="11">
        <v>3</v>
      </c>
      <c r="O144" s="41">
        <v>1</v>
      </c>
      <c r="P144" s="11">
        <v>4</v>
      </c>
      <c r="Q144" s="39">
        <v>1</v>
      </c>
      <c r="R144" s="43" t="s">
        <v>431</v>
      </c>
    </row>
    <row r="145" spans="1:18" x14ac:dyDescent="0.25">
      <c r="A145" s="46" t="str">
        <f t="shared" si="8"/>
        <v>13</v>
      </c>
      <c r="B145" s="46" t="str">
        <f t="shared" si="9"/>
        <v>130531</v>
      </c>
      <c r="C145" s="46" t="str">
        <f t="shared" si="10"/>
        <v>13053</v>
      </c>
      <c r="D145" s="46" t="str">
        <f t="shared" si="11"/>
        <v>1305</v>
      </c>
      <c r="E145" s="46">
        <v>2.7E-2</v>
      </c>
      <c r="H145" s="11">
        <v>1305312</v>
      </c>
      <c r="I145" s="11" t="s">
        <v>432</v>
      </c>
      <c r="J145" s="39">
        <v>0.6</v>
      </c>
      <c r="K145" s="11" t="s">
        <v>433</v>
      </c>
      <c r="L145" s="11" t="s">
        <v>343</v>
      </c>
      <c r="M145" s="11">
        <v>1</v>
      </c>
      <c r="N145" s="11">
        <v>1</v>
      </c>
      <c r="O145" s="41"/>
      <c r="P145" s="11">
        <v>1</v>
      </c>
      <c r="Q145" s="39">
        <v>1</v>
      </c>
      <c r="R145" s="43" t="s">
        <v>434</v>
      </c>
    </row>
    <row r="146" spans="1:18" ht="24" x14ac:dyDescent="0.25">
      <c r="A146" s="46" t="str">
        <f t="shared" si="8"/>
        <v>13</v>
      </c>
      <c r="B146" s="46" t="str">
        <f t="shared" si="9"/>
        <v>130531</v>
      </c>
      <c r="C146" s="46" t="str">
        <f t="shared" si="10"/>
        <v>13053</v>
      </c>
      <c r="D146" s="46" t="str">
        <f t="shared" si="11"/>
        <v>1305</v>
      </c>
      <c r="E146" s="46">
        <v>8.9999999999999993E-3</v>
      </c>
      <c r="H146" s="11">
        <v>1305313</v>
      </c>
      <c r="I146" s="11" t="s">
        <v>435</v>
      </c>
      <c r="J146" s="39">
        <v>0.2</v>
      </c>
      <c r="K146" s="11" t="s">
        <v>436</v>
      </c>
      <c r="L146" s="11" t="s">
        <v>343</v>
      </c>
      <c r="M146" s="11">
        <v>1</v>
      </c>
      <c r="N146" s="11">
        <v>1</v>
      </c>
      <c r="O146" s="41"/>
      <c r="P146" s="11">
        <v>1</v>
      </c>
      <c r="Q146" s="39">
        <v>1</v>
      </c>
      <c r="R146" s="43" t="s">
        <v>323</v>
      </c>
    </row>
    <row r="147" spans="1:18" x14ac:dyDescent="0.25">
      <c r="A147" s="46" t="str">
        <f t="shared" si="8"/>
        <v>13</v>
      </c>
      <c r="B147" s="46" t="str">
        <f t="shared" si="9"/>
        <v>130541</v>
      </c>
      <c r="C147" s="46" t="str">
        <f t="shared" si="10"/>
        <v>13054</v>
      </c>
      <c r="D147" s="46" t="str">
        <f t="shared" si="11"/>
        <v>1305</v>
      </c>
      <c r="E147" s="46">
        <v>3.0000000000000001E-3</v>
      </c>
      <c r="H147" s="11">
        <v>1305411</v>
      </c>
      <c r="I147" s="11" t="s">
        <v>437</v>
      </c>
      <c r="J147" s="39">
        <v>0.1</v>
      </c>
      <c r="K147" s="11" t="s">
        <v>438</v>
      </c>
      <c r="L147" s="11" t="s">
        <v>343</v>
      </c>
      <c r="M147" s="11">
        <v>1</v>
      </c>
      <c r="N147" s="11">
        <v>1</v>
      </c>
      <c r="O147" s="41"/>
      <c r="P147" s="11">
        <v>1</v>
      </c>
      <c r="Q147" s="39">
        <v>1</v>
      </c>
      <c r="R147" s="43" t="s">
        <v>323</v>
      </c>
    </row>
    <row r="148" spans="1:18" x14ac:dyDescent="0.25">
      <c r="A148" s="46" t="str">
        <f t="shared" si="8"/>
        <v>13</v>
      </c>
      <c r="B148" s="46" t="str">
        <f t="shared" si="9"/>
        <v>130541</v>
      </c>
      <c r="C148" s="46" t="str">
        <f t="shared" si="10"/>
        <v>13054</v>
      </c>
      <c r="D148" s="46" t="str">
        <f t="shared" si="11"/>
        <v>1305</v>
      </c>
      <c r="E148" s="46">
        <v>3.0000000000000001E-3</v>
      </c>
      <c r="H148" s="11">
        <v>1305412</v>
      </c>
      <c r="I148" s="11" t="s">
        <v>439</v>
      </c>
      <c r="J148" s="39">
        <v>0.1</v>
      </c>
      <c r="K148" s="11" t="s">
        <v>440</v>
      </c>
      <c r="L148" s="11" t="s">
        <v>348</v>
      </c>
      <c r="M148" s="11">
        <v>1</v>
      </c>
      <c r="N148" s="11">
        <v>1</v>
      </c>
      <c r="O148" s="41"/>
      <c r="P148" s="11">
        <v>1</v>
      </c>
      <c r="Q148" s="39">
        <v>1</v>
      </c>
      <c r="R148" s="43" t="s">
        <v>323</v>
      </c>
    </row>
    <row r="149" spans="1:18" x14ac:dyDescent="0.25">
      <c r="A149" s="46" t="str">
        <f t="shared" si="8"/>
        <v>13</v>
      </c>
      <c r="B149" s="46" t="str">
        <f t="shared" si="9"/>
        <v>130541</v>
      </c>
      <c r="C149" s="46" t="str">
        <f t="shared" si="10"/>
        <v>13054</v>
      </c>
      <c r="D149" s="46" t="str">
        <f t="shared" si="11"/>
        <v>1305</v>
      </c>
      <c r="E149" s="46">
        <v>3.0000000000000001E-3</v>
      </c>
      <c r="H149" s="11">
        <v>1305413</v>
      </c>
      <c r="I149" s="11" t="s">
        <v>441</v>
      </c>
      <c r="J149" s="39">
        <v>0.1</v>
      </c>
      <c r="K149" s="11" t="s">
        <v>442</v>
      </c>
      <c r="L149" s="11" t="s">
        <v>348</v>
      </c>
      <c r="M149" s="11">
        <v>1</v>
      </c>
      <c r="N149" s="11">
        <v>1</v>
      </c>
      <c r="O149" s="41"/>
      <c r="P149" s="11">
        <v>1</v>
      </c>
      <c r="Q149" s="39">
        <v>1</v>
      </c>
      <c r="R149" s="43" t="s">
        <v>323</v>
      </c>
    </row>
    <row r="150" spans="1:18" x14ac:dyDescent="0.25">
      <c r="A150" s="46" t="str">
        <f t="shared" si="8"/>
        <v>13</v>
      </c>
      <c r="B150" s="46" t="str">
        <f t="shared" si="9"/>
        <v>130541</v>
      </c>
      <c r="C150" s="46" t="str">
        <f t="shared" si="10"/>
        <v>13054</v>
      </c>
      <c r="D150" s="46" t="str">
        <f t="shared" si="11"/>
        <v>1305</v>
      </c>
      <c r="E150" s="46">
        <v>3.0000000000000001E-3</v>
      </c>
      <c r="H150" s="11">
        <v>1305414</v>
      </c>
      <c r="I150" s="11" t="s">
        <v>443</v>
      </c>
      <c r="J150" s="39">
        <v>0.1</v>
      </c>
      <c r="K150" s="11" t="s">
        <v>444</v>
      </c>
      <c r="L150" s="11" t="s">
        <v>348</v>
      </c>
      <c r="M150" s="11">
        <v>1</v>
      </c>
      <c r="N150" s="11">
        <v>1</v>
      </c>
      <c r="O150" s="41"/>
      <c r="P150" s="11">
        <v>1</v>
      </c>
      <c r="Q150" s="39">
        <v>1</v>
      </c>
      <c r="R150" s="43" t="s">
        <v>323</v>
      </c>
    </row>
    <row r="151" spans="1:18" ht="24" x14ac:dyDescent="0.25">
      <c r="A151" s="46" t="str">
        <f t="shared" si="8"/>
        <v>13</v>
      </c>
      <c r="B151" s="46" t="str">
        <f t="shared" si="9"/>
        <v>130541</v>
      </c>
      <c r="C151" s="46" t="str">
        <f t="shared" si="10"/>
        <v>13054</v>
      </c>
      <c r="D151" s="46" t="str">
        <f t="shared" si="11"/>
        <v>1305</v>
      </c>
      <c r="E151" s="46">
        <v>3.0000000000000001E-3</v>
      </c>
      <c r="H151" s="11">
        <v>1305415</v>
      </c>
      <c r="I151" s="11" t="s">
        <v>445</v>
      </c>
      <c r="J151" s="39">
        <v>0.1</v>
      </c>
      <c r="K151" s="11" t="s">
        <v>446</v>
      </c>
      <c r="L151" s="11" t="s">
        <v>394</v>
      </c>
      <c r="M151" s="11">
        <v>1</v>
      </c>
      <c r="N151" s="11">
        <v>1</v>
      </c>
      <c r="O151" s="41"/>
      <c r="P151" s="11">
        <v>1</v>
      </c>
      <c r="Q151" s="39">
        <v>1</v>
      </c>
      <c r="R151" s="43" t="s">
        <v>323</v>
      </c>
    </row>
    <row r="152" spans="1:18" x14ac:dyDescent="0.25">
      <c r="A152" s="46" t="str">
        <f t="shared" si="8"/>
        <v>13</v>
      </c>
      <c r="B152" s="46" t="str">
        <f t="shared" si="9"/>
        <v>130541</v>
      </c>
      <c r="C152" s="46" t="str">
        <f t="shared" si="10"/>
        <v>13054</v>
      </c>
      <c r="D152" s="46" t="str">
        <f t="shared" si="11"/>
        <v>1305</v>
      </c>
      <c r="E152" s="46">
        <v>3.0000000000000001E-3</v>
      </c>
      <c r="H152" s="11">
        <v>1305416</v>
      </c>
      <c r="I152" s="11" t="s">
        <v>447</v>
      </c>
      <c r="J152" s="39">
        <v>0.1</v>
      </c>
      <c r="K152" s="11" t="s">
        <v>448</v>
      </c>
      <c r="L152" s="11" t="s">
        <v>394</v>
      </c>
      <c r="M152" s="11">
        <v>1</v>
      </c>
      <c r="N152" s="11">
        <v>1</v>
      </c>
      <c r="O152" s="41"/>
      <c r="P152" s="11">
        <v>1</v>
      </c>
      <c r="Q152" s="39">
        <v>1</v>
      </c>
      <c r="R152" s="43" t="s">
        <v>323</v>
      </c>
    </row>
    <row r="153" spans="1:18" x14ac:dyDescent="0.25">
      <c r="A153" s="46" t="str">
        <f t="shared" si="8"/>
        <v>13</v>
      </c>
      <c r="B153" s="46" t="str">
        <f t="shared" si="9"/>
        <v>130541</v>
      </c>
      <c r="C153" s="46" t="str">
        <f t="shared" si="10"/>
        <v>13054</v>
      </c>
      <c r="D153" s="46" t="str">
        <f t="shared" si="11"/>
        <v>1305</v>
      </c>
      <c r="E153" s="46">
        <v>3.0000000000000001E-3</v>
      </c>
      <c r="H153" s="11">
        <v>1305417</v>
      </c>
      <c r="I153" s="11" t="s">
        <v>449</v>
      </c>
      <c r="J153" s="39">
        <v>0.1</v>
      </c>
      <c r="K153" s="11" t="s">
        <v>450</v>
      </c>
      <c r="L153" s="11" t="s">
        <v>394</v>
      </c>
      <c r="M153" s="11">
        <v>1</v>
      </c>
      <c r="N153" s="11">
        <v>1</v>
      </c>
      <c r="O153" s="41"/>
      <c r="P153" s="11">
        <v>1</v>
      </c>
      <c r="Q153" s="39">
        <v>1</v>
      </c>
      <c r="R153" s="43" t="s">
        <v>323</v>
      </c>
    </row>
    <row r="154" spans="1:18" x14ac:dyDescent="0.25">
      <c r="A154" s="46" t="str">
        <f t="shared" si="8"/>
        <v>13</v>
      </c>
      <c r="B154" s="46" t="str">
        <f t="shared" si="9"/>
        <v>130541</v>
      </c>
      <c r="C154" s="46" t="str">
        <f t="shared" si="10"/>
        <v>13054</v>
      </c>
      <c r="D154" s="46" t="str">
        <f t="shared" si="11"/>
        <v>1305</v>
      </c>
      <c r="E154" s="46">
        <v>6.0000000000000001E-3</v>
      </c>
      <c r="H154" s="11">
        <v>1305418</v>
      </c>
      <c r="I154" s="11" t="s">
        <v>451</v>
      </c>
      <c r="J154" s="39">
        <v>0.2</v>
      </c>
      <c r="K154" s="11" t="s">
        <v>452</v>
      </c>
      <c r="L154" s="11" t="s">
        <v>348</v>
      </c>
      <c r="M154" s="11">
        <v>1</v>
      </c>
      <c r="N154" s="11">
        <v>1</v>
      </c>
      <c r="O154" s="41"/>
      <c r="P154" s="11">
        <v>1</v>
      </c>
      <c r="Q154" s="39">
        <v>1</v>
      </c>
      <c r="R154" s="43" t="s">
        <v>323</v>
      </c>
    </row>
    <row r="155" spans="1:18" x14ac:dyDescent="0.25">
      <c r="A155" s="46" t="str">
        <f t="shared" si="8"/>
        <v>13</v>
      </c>
      <c r="B155" s="46" t="str">
        <f t="shared" si="9"/>
        <v>130541</v>
      </c>
      <c r="C155" s="46" t="str">
        <f t="shared" si="10"/>
        <v>13054</v>
      </c>
      <c r="D155" s="46" t="str">
        <f t="shared" si="11"/>
        <v>1305</v>
      </c>
      <c r="E155" s="46">
        <v>3.0000000000000001E-3</v>
      </c>
      <c r="H155" s="11">
        <v>1305419</v>
      </c>
      <c r="I155" s="11" t="s">
        <v>453</v>
      </c>
      <c r="J155" s="39">
        <v>0.1</v>
      </c>
      <c r="K155" s="11" t="s">
        <v>454</v>
      </c>
      <c r="L155" s="11" t="s">
        <v>348</v>
      </c>
      <c r="M155" s="11">
        <v>1</v>
      </c>
      <c r="N155" s="11">
        <v>1</v>
      </c>
      <c r="O155" s="41"/>
      <c r="P155" s="11">
        <v>1</v>
      </c>
      <c r="Q155" s="39">
        <v>1</v>
      </c>
      <c r="R155" s="43" t="s">
        <v>323</v>
      </c>
    </row>
    <row r="156" spans="1:18" ht="33.75" x14ac:dyDescent="0.25">
      <c r="A156" s="46" t="str">
        <f t="shared" si="8"/>
        <v>14</v>
      </c>
      <c r="B156" s="46" t="str">
        <f t="shared" si="9"/>
        <v>140011</v>
      </c>
      <c r="C156" s="46" t="str">
        <f t="shared" si="10"/>
        <v>14001</v>
      </c>
      <c r="D156" s="46" t="str">
        <f t="shared" si="11"/>
        <v>1400</v>
      </c>
      <c r="E156" s="46">
        <v>2.5000000000000001E-2</v>
      </c>
      <c r="H156" s="11" t="s">
        <v>455</v>
      </c>
      <c r="I156" s="11" t="s">
        <v>22</v>
      </c>
      <c r="J156" s="12">
        <v>1</v>
      </c>
      <c r="K156" s="11" t="s">
        <v>23</v>
      </c>
      <c r="L156" s="11" t="s">
        <v>24</v>
      </c>
      <c r="M156" s="11">
        <v>4</v>
      </c>
      <c r="N156" s="11">
        <v>3</v>
      </c>
      <c r="O156" s="40">
        <v>1</v>
      </c>
      <c r="P156" s="11">
        <v>4</v>
      </c>
      <c r="Q156" s="12">
        <v>1</v>
      </c>
      <c r="R156" s="42" t="s">
        <v>456</v>
      </c>
    </row>
    <row r="157" spans="1:18" ht="157.5" x14ac:dyDescent="0.25">
      <c r="A157" s="46" t="str">
        <f t="shared" si="8"/>
        <v>14</v>
      </c>
      <c r="B157" s="46" t="str">
        <f t="shared" si="9"/>
        <v>140021</v>
      </c>
      <c r="C157" s="46" t="str">
        <f t="shared" si="10"/>
        <v>14002</v>
      </c>
      <c r="D157" s="46" t="str">
        <f t="shared" si="11"/>
        <v>1400</v>
      </c>
      <c r="E157" s="46">
        <v>6.2500000000000003E-3</v>
      </c>
      <c r="H157" s="11" t="s">
        <v>457</v>
      </c>
      <c r="I157" s="11" t="s">
        <v>27</v>
      </c>
      <c r="J157" s="12">
        <v>0.25</v>
      </c>
      <c r="K157" s="11" t="s">
        <v>28</v>
      </c>
      <c r="L157" s="11" t="s">
        <v>29</v>
      </c>
      <c r="M157" s="11">
        <v>12</v>
      </c>
      <c r="N157" s="11">
        <v>9</v>
      </c>
      <c r="O157" s="40">
        <v>3</v>
      </c>
      <c r="P157" s="11">
        <v>12</v>
      </c>
      <c r="Q157" s="12">
        <v>1</v>
      </c>
      <c r="R157" s="42" t="s">
        <v>458</v>
      </c>
    </row>
    <row r="158" spans="1:18" ht="36" x14ac:dyDescent="0.25">
      <c r="A158" s="46" t="str">
        <f t="shared" si="8"/>
        <v>14</v>
      </c>
      <c r="B158" s="46" t="str">
        <f t="shared" si="9"/>
        <v>140021</v>
      </c>
      <c r="C158" s="46" t="str">
        <f t="shared" si="10"/>
        <v>14002</v>
      </c>
      <c r="D158" s="46" t="str">
        <f t="shared" si="11"/>
        <v>1400</v>
      </c>
      <c r="E158" s="46">
        <v>6.2500000000000003E-3</v>
      </c>
      <c r="H158" s="11" t="s">
        <v>459</v>
      </c>
      <c r="I158" s="11" t="s">
        <v>32</v>
      </c>
      <c r="J158" s="12">
        <v>0.25</v>
      </c>
      <c r="K158" s="11" t="s">
        <v>33</v>
      </c>
      <c r="L158" s="11" t="s">
        <v>29</v>
      </c>
      <c r="M158" s="11">
        <v>1</v>
      </c>
      <c r="N158" s="11">
        <v>1</v>
      </c>
      <c r="O158" s="40"/>
      <c r="P158" s="11">
        <v>1</v>
      </c>
      <c r="Q158" s="12">
        <v>1</v>
      </c>
      <c r="R158" s="42" t="s">
        <v>460</v>
      </c>
    </row>
    <row r="159" spans="1:18" ht="36" x14ac:dyDescent="0.25">
      <c r="A159" s="46" t="str">
        <f t="shared" si="8"/>
        <v>14</v>
      </c>
      <c r="B159" s="46" t="str">
        <f t="shared" si="9"/>
        <v>140021</v>
      </c>
      <c r="C159" s="46" t="str">
        <f t="shared" si="10"/>
        <v>14002</v>
      </c>
      <c r="D159" s="46" t="str">
        <f t="shared" si="11"/>
        <v>1400</v>
      </c>
      <c r="E159" s="46">
        <v>6.2500000000000003E-3</v>
      </c>
      <c r="H159" s="11" t="s">
        <v>461</v>
      </c>
      <c r="I159" s="11" t="s">
        <v>36</v>
      </c>
      <c r="J159" s="12">
        <v>0.25</v>
      </c>
      <c r="K159" s="11" t="s">
        <v>37</v>
      </c>
      <c r="L159" s="11" t="s">
        <v>29</v>
      </c>
      <c r="M159" s="11">
        <v>4</v>
      </c>
      <c r="N159" s="11">
        <v>3</v>
      </c>
      <c r="O159" s="40">
        <v>1</v>
      </c>
      <c r="P159" s="11">
        <v>4</v>
      </c>
      <c r="Q159" s="12">
        <v>1</v>
      </c>
      <c r="R159" s="42" t="s">
        <v>462</v>
      </c>
    </row>
    <row r="160" spans="1:18" ht="36" x14ac:dyDescent="0.25">
      <c r="A160" s="46" t="str">
        <f t="shared" si="8"/>
        <v>14</v>
      </c>
      <c r="B160" s="46" t="str">
        <f t="shared" si="9"/>
        <v>140021</v>
      </c>
      <c r="C160" s="46" t="str">
        <f t="shared" si="10"/>
        <v>14002</v>
      </c>
      <c r="D160" s="46" t="str">
        <f t="shared" si="11"/>
        <v>1400</v>
      </c>
      <c r="E160" s="46">
        <v>6.2500000000000003E-3</v>
      </c>
      <c r="H160" s="11" t="s">
        <v>463</v>
      </c>
      <c r="I160" s="11" t="s">
        <v>40</v>
      </c>
      <c r="J160" s="12">
        <v>0.25</v>
      </c>
      <c r="K160" s="11" t="s">
        <v>41</v>
      </c>
      <c r="L160" s="11" t="s">
        <v>29</v>
      </c>
      <c r="M160" s="11">
        <v>4</v>
      </c>
      <c r="N160" s="11">
        <v>3</v>
      </c>
      <c r="O160" s="40">
        <v>1</v>
      </c>
      <c r="P160" s="11">
        <v>4</v>
      </c>
      <c r="Q160" s="12">
        <v>1</v>
      </c>
      <c r="R160" s="42" t="s">
        <v>464</v>
      </c>
    </row>
    <row r="161" spans="1:18" ht="24" x14ac:dyDescent="0.25">
      <c r="A161" s="46" t="str">
        <f t="shared" si="8"/>
        <v>14</v>
      </c>
      <c r="B161" s="46" t="str">
        <f t="shared" si="9"/>
        <v>140031</v>
      </c>
      <c r="C161" s="46" t="str">
        <f t="shared" si="10"/>
        <v>14003</v>
      </c>
      <c r="D161" s="46" t="str">
        <f t="shared" si="11"/>
        <v>1400</v>
      </c>
      <c r="E161" s="46">
        <v>3.7499999999999999E-3</v>
      </c>
      <c r="H161" s="11" t="s">
        <v>465</v>
      </c>
      <c r="I161" s="11" t="s">
        <v>44</v>
      </c>
      <c r="J161" s="12">
        <v>0.15</v>
      </c>
      <c r="K161" s="11" t="s">
        <v>45</v>
      </c>
      <c r="L161" s="11" t="s">
        <v>46</v>
      </c>
      <c r="M161" s="11">
        <v>1</v>
      </c>
      <c r="N161" s="11">
        <v>1</v>
      </c>
      <c r="O161" s="40"/>
      <c r="P161" s="11">
        <v>1</v>
      </c>
      <c r="Q161" s="12">
        <v>1</v>
      </c>
      <c r="R161" s="42" t="s">
        <v>460</v>
      </c>
    </row>
    <row r="162" spans="1:18" ht="24" x14ac:dyDescent="0.25">
      <c r="A162" s="46" t="str">
        <f t="shared" si="8"/>
        <v>14</v>
      </c>
      <c r="B162" s="46" t="str">
        <f t="shared" si="9"/>
        <v>140031</v>
      </c>
      <c r="C162" s="46" t="str">
        <f t="shared" si="10"/>
        <v>14003</v>
      </c>
      <c r="D162" s="46" t="str">
        <f t="shared" si="11"/>
        <v>1400</v>
      </c>
      <c r="E162" s="46">
        <v>1.7500000000000002E-2</v>
      </c>
      <c r="H162" s="11" t="s">
        <v>466</v>
      </c>
      <c r="I162" s="11" t="s">
        <v>48</v>
      </c>
      <c r="J162" s="12">
        <v>0.7</v>
      </c>
      <c r="K162" s="11" t="s">
        <v>49</v>
      </c>
      <c r="L162" s="11" t="s">
        <v>46</v>
      </c>
      <c r="M162" s="11">
        <v>4</v>
      </c>
      <c r="N162" s="11">
        <v>3</v>
      </c>
      <c r="O162" s="40">
        <v>1</v>
      </c>
      <c r="P162" s="11">
        <v>4</v>
      </c>
      <c r="Q162" s="12">
        <v>1</v>
      </c>
      <c r="R162" s="42" t="s">
        <v>467</v>
      </c>
    </row>
    <row r="163" spans="1:18" ht="24" x14ac:dyDescent="0.25">
      <c r="A163" s="46" t="str">
        <f t="shared" si="8"/>
        <v>14</v>
      </c>
      <c r="B163" s="46" t="str">
        <f t="shared" si="9"/>
        <v>140031</v>
      </c>
      <c r="C163" s="46" t="str">
        <f t="shared" si="10"/>
        <v>14003</v>
      </c>
      <c r="D163" s="46" t="str">
        <f t="shared" si="11"/>
        <v>1400</v>
      </c>
      <c r="E163" s="46">
        <v>1.25E-3</v>
      </c>
      <c r="H163" s="11" t="s">
        <v>468</v>
      </c>
      <c r="I163" s="11" t="s">
        <v>52</v>
      </c>
      <c r="J163" s="12">
        <v>0.05</v>
      </c>
      <c r="K163" s="11" t="s">
        <v>53</v>
      </c>
      <c r="L163" s="11" t="s">
        <v>46</v>
      </c>
      <c r="M163" s="11">
        <v>1</v>
      </c>
      <c r="N163" s="11">
        <v>0</v>
      </c>
      <c r="O163" s="40">
        <v>1</v>
      </c>
      <c r="P163" s="11">
        <v>1</v>
      </c>
      <c r="Q163" s="12">
        <v>1</v>
      </c>
      <c r="R163" s="42" t="s">
        <v>469</v>
      </c>
    </row>
    <row r="164" spans="1:18" ht="24" x14ac:dyDescent="0.25">
      <c r="A164" s="46" t="str">
        <f t="shared" si="8"/>
        <v>14</v>
      </c>
      <c r="B164" s="46" t="str">
        <f t="shared" si="9"/>
        <v>140031</v>
      </c>
      <c r="C164" s="46" t="str">
        <f t="shared" si="10"/>
        <v>14003</v>
      </c>
      <c r="D164" s="46" t="str">
        <f t="shared" si="11"/>
        <v>1400</v>
      </c>
      <c r="E164" s="46">
        <v>2.5000000000000001E-3</v>
      </c>
      <c r="H164" s="11" t="s">
        <v>470</v>
      </c>
      <c r="I164" s="11" t="s">
        <v>56</v>
      </c>
      <c r="J164" s="12">
        <v>0.1</v>
      </c>
      <c r="K164" s="11" t="s">
        <v>57</v>
      </c>
      <c r="L164" s="11" t="s">
        <v>46</v>
      </c>
      <c r="M164" s="11">
        <v>1</v>
      </c>
      <c r="N164" s="11">
        <v>9</v>
      </c>
      <c r="O164" s="40"/>
      <c r="P164" s="11">
        <v>9</v>
      </c>
      <c r="Q164" s="12">
        <v>1</v>
      </c>
      <c r="R164" s="42" t="s">
        <v>471</v>
      </c>
    </row>
    <row r="165" spans="1:18" ht="24" x14ac:dyDescent="0.25">
      <c r="A165" s="46" t="str">
        <f t="shared" si="8"/>
        <v>14</v>
      </c>
      <c r="B165" s="46" t="str">
        <f t="shared" si="9"/>
        <v>140041</v>
      </c>
      <c r="C165" s="46" t="str">
        <f t="shared" si="10"/>
        <v>14004</v>
      </c>
      <c r="D165" s="46" t="str">
        <f t="shared" si="11"/>
        <v>1400</v>
      </c>
      <c r="E165" s="46">
        <v>6.2500000000000003E-3</v>
      </c>
      <c r="H165" s="11" t="s">
        <v>472</v>
      </c>
      <c r="I165" s="11" t="s">
        <v>60</v>
      </c>
      <c r="J165" s="12">
        <v>0.25</v>
      </c>
      <c r="K165" s="11" t="s">
        <v>61</v>
      </c>
      <c r="L165" s="11" t="s">
        <v>29</v>
      </c>
      <c r="M165" s="11">
        <v>12</v>
      </c>
      <c r="N165" s="11">
        <v>9</v>
      </c>
      <c r="O165" s="40">
        <v>3</v>
      </c>
      <c r="P165" s="11">
        <v>12</v>
      </c>
      <c r="Q165" s="12">
        <v>1</v>
      </c>
      <c r="R165" s="42" t="s">
        <v>473</v>
      </c>
    </row>
    <row r="166" spans="1:18" ht="36" x14ac:dyDescent="0.25">
      <c r="A166" s="46" t="str">
        <f t="shared" si="8"/>
        <v>14</v>
      </c>
      <c r="B166" s="46" t="str">
        <f t="shared" si="9"/>
        <v>140041</v>
      </c>
      <c r="C166" s="46" t="str">
        <f t="shared" si="10"/>
        <v>14004</v>
      </c>
      <c r="D166" s="46" t="str">
        <f t="shared" si="11"/>
        <v>1400</v>
      </c>
      <c r="E166" s="46">
        <v>6.2500000000000003E-3</v>
      </c>
      <c r="H166" s="11" t="s">
        <v>474</v>
      </c>
      <c r="I166" s="11" t="s">
        <v>64</v>
      </c>
      <c r="J166" s="12">
        <v>0.25</v>
      </c>
      <c r="K166" s="11" t="s">
        <v>65</v>
      </c>
      <c r="L166" s="11" t="s">
        <v>66</v>
      </c>
      <c r="M166" s="11">
        <v>12</v>
      </c>
      <c r="N166" s="11">
        <v>9</v>
      </c>
      <c r="O166" s="40">
        <v>3</v>
      </c>
      <c r="P166" s="11">
        <v>12</v>
      </c>
      <c r="Q166" s="12">
        <v>1</v>
      </c>
      <c r="R166" s="42" t="s">
        <v>475</v>
      </c>
    </row>
    <row r="167" spans="1:18" ht="36" x14ac:dyDescent="0.25">
      <c r="A167" s="46" t="str">
        <f t="shared" si="8"/>
        <v>14</v>
      </c>
      <c r="B167" s="46" t="str">
        <f t="shared" si="9"/>
        <v>140041</v>
      </c>
      <c r="C167" s="46" t="str">
        <f t="shared" si="10"/>
        <v>14004</v>
      </c>
      <c r="D167" s="46" t="str">
        <f t="shared" si="11"/>
        <v>1400</v>
      </c>
      <c r="E167" s="46">
        <v>6.2500000000000003E-3</v>
      </c>
      <c r="H167" s="11" t="s">
        <v>476</v>
      </c>
      <c r="I167" s="11" t="s">
        <v>69</v>
      </c>
      <c r="J167" s="12">
        <v>0.25</v>
      </c>
      <c r="K167" s="11" t="s">
        <v>70</v>
      </c>
      <c r="L167" s="11" t="s">
        <v>66</v>
      </c>
      <c r="M167" s="11">
        <v>2</v>
      </c>
      <c r="N167" s="11">
        <v>2</v>
      </c>
      <c r="O167" s="40"/>
      <c r="P167" s="11">
        <v>2</v>
      </c>
      <c r="Q167" s="12">
        <v>1</v>
      </c>
      <c r="R167" s="42" t="s">
        <v>460</v>
      </c>
    </row>
    <row r="168" spans="1:18" ht="36" x14ac:dyDescent="0.25">
      <c r="A168" s="46" t="str">
        <f t="shared" si="8"/>
        <v>14</v>
      </c>
      <c r="B168" s="46" t="str">
        <f t="shared" si="9"/>
        <v>140041</v>
      </c>
      <c r="C168" s="46" t="str">
        <f t="shared" si="10"/>
        <v>14004</v>
      </c>
      <c r="D168" s="46" t="str">
        <f t="shared" si="11"/>
        <v>1400</v>
      </c>
      <c r="E168" s="46">
        <v>6.2500000000000003E-3</v>
      </c>
      <c r="H168" s="11" t="s">
        <v>477</v>
      </c>
      <c r="I168" s="11" t="s">
        <v>73</v>
      </c>
      <c r="J168" s="12">
        <v>0.25</v>
      </c>
      <c r="K168" s="11" t="s">
        <v>74</v>
      </c>
      <c r="L168" s="11" t="s">
        <v>75</v>
      </c>
      <c r="M168" s="11">
        <v>2</v>
      </c>
      <c r="N168" s="11">
        <v>2</v>
      </c>
      <c r="O168" s="40"/>
      <c r="P168" s="11">
        <v>2</v>
      </c>
      <c r="Q168" s="12">
        <v>1</v>
      </c>
      <c r="R168" s="42" t="s">
        <v>460</v>
      </c>
    </row>
    <row r="169" spans="1:18" ht="360" x14ac:dyDescent="0.25">
      <c r="A169" s="46" t="str">
        <f t="shared" si="8"/>
        <v>14</v>
      </c>
      <c r="B169" s="46" t="str">
        <f t="shared" si="9"/>
        <v>140111</v>
      </c>
      <c r="C169" s="46" t="str">
        <f t="shared" si="10"/>
        <v>14011</v>
      </c>
      <c r="D169" s="46" t="str">
        <f t="shared" si="11"/>
        <v>1401</v>
      </c>
      <c r="E169" s="46">
        <v>3.3000000000000002E-2</v>
      </c>
      <c r="H169" s="11" t="s">
        <v>478</v>
      </c>
      <c r="I169" s="11" t="s">
        <v>479</v>
      </c>
      <c r="J169" s="12">
        <v>0.2</v>
      </c>
      <c r="K169" s="11" t="s">
        <v>480</v>
      </c>
      <c r="L169" s="11" t="s">
        <v>481</v>
      </c>
      <c r="M169" s="11">
        <v>12</v>
      </c>
      <c r="N169" s="11">
        <v>9</v>
      </c>
      <c r="O169" s="40">
        <v>3</v>
      </c>
      <c r="P169" s="11">
        <v>12</v>
      </c>
      <c r="Q169" s="12">
        <v>1</v>
      </c>
      <c r="R169" s="42" t="s">
        <v>482</v>
      </c>
    </row>
    <row r="170" spans="1:18" ht="24" x14ac:dyDescent="0.25">
      <c r="A170" s="46" t="str">
        <f t="shared" si="8"/>
        <v>14</v>
      </c>
      <c r="B170" s="46" t="str">
        <f t="shared" si="9"/>
        <v>140111</v>
      </c>
      <c r="C170" s="46" t="str">
        <f t="shared" si="10"/>
        <v>14011</v>
      </c>
      <c r="D170" s="46" t="str">
        <f t="shared" si="11"/>
        <v>1401</v>
      </c>
      <c r="E170" s="46">
        <v>3.3000000000000002E-2</v>
      </c>
      <c r="H170" s="11" t="s">
        <v>483</v>
      </c>
      <c r="I170" s="11" t="s">
        <v>484</v>
      </c>
      <c r="J170" s="12">
        <v>0.2</v>
      </c>
      <c r="K170" s="11" t="s">
        <v>485</v>
      </c>
      <c r="L170" s="11" t="s">
        <v>481</v>
      </c>
      <c r="M170" s="11">
        <v>4</v>
      </c>
      <c r="N170" s="11">
        <v>3</v>
      </c>
      <c r="O170" s="40">
        <v>1</v>
      </c>
      <c r="P170" s="11">
        <v>4</v>
      </c>
      <c r="Q170" s="12">
        <v>1</v>
      </c>
      <c r="R170" s="42" t="s">
        <v>486</v>
      </c>
    </row>
    <row r="171" spans="1:18" ht="24" x14ac:dyDescent="0.25">
      <c r="A171" s="46" t="str">
        <f t="shared" si="8"/>
        <v>14</v>
      </c>
      <c r="B171" s="46" t="str">
        <f t="shared" si="9"/>
        <v>140111</v>
      </c>
      <c r="C171" s="46" t="str">
        <f t="shared" si="10"/>
        <v>14011</v>
      </c>
      <c r="D171" s="46" t="str">
        <f t="shared" si="11"/>
        <v>1401</v>
      </c>
      <c r="E171" s="46">
        <v>3.3000000000000002E-2</v>
      </c>
      <c r="H171" s="11" t="s">
        <v>487</v>
      </c>
      <c r="I171" s="11" t="s">
        <v>488</v>
      </c>
      <c r="J171" s="12">
        <v>0.2</v>
      </c>
      <c r="K171" s="11" t="s">
        <v>485</v>
      </c>
      <c r="L171" s="11" t="s">
        <v>481</v>
      </c>
      <c r="M171" s="11">
        <v>4</v>
      </c>
      <c r="N171" s="11">
        <v>3</v>
      </c>
      <c r="O171" s="40">
        <v>1</v>
      </c>
      <c r="P171" s="11">
        <v>4</v>
      </c>
      <c r="Q171" s="12">
        <v>1</v>
      </c>
      <c r="R171" s="42" t="s">
        <v>486</v>
      </c>
    </row>
    <row r="172" spans="1:18" ht="168.75" x14ac:dyDescent="0.25">
      <c r="A172" s="46" t="str">
        <f t="shared" si="8"/>
        <v>14</v>
      </c>
      <c r="B172" s="46" t="str">
        <f t="shared" si="9"/>
        <v>140111</v>
      </c>
      <c r="C172" s="46" t="str">
        <f t="shared" si="10"/>
        <v>14011</v>
      </c>
      <c r="D172" s="46" t="str">
        <f t="shared" si="11"/>
        <v>1401</v>
      </c>
      <c r="E172" s="46">
        <v>3.3000000000000002E-2</v>
      </c>
      <c r="H172" s="11" t="s">
        <v>489</v>
      </c>
      <c r="I172" s="11" t="s">
        <v>490</v>
      </c>
      <c r="J172" s="12">
        <v>0.2</v>
      </c>
      <c r="K172" s="11" t="s">
        <v>491</v>
      </c>
      <c r="L172" s="11" t="s">
        <v>481</v>
      </c>
      <c r="M172" s="11">
        <v>4</v>
      </c>
      <c r="N172" s="11">
        <v>3</v>
      </c>
      <c r="O172" s="40">
        <v>1</v>
      </c>
      <c r="P172" s="11">
        <v>4</v>
      </c>
      <c r="Q172" s="12">
        <v>1</v>
      </c>
      <c r="R172" s="42" t="s">
        <v>492</v>
      </c>
    </row>
    <row r="173" spans="1:18" ht="67.5" x14ac:dyDescent="0.25">
      <c r="A173" s="46" t="str">
        <f t="shared" si="8"/>
        <v>14</v>
      </c>
      <c r="B173" s="46" t="str">
        <f t="shared" si="9"/>
        <v>140111</v>
      </c>
      <c r="C173" s="46" t="str">
        <f t="shared" si="10"/>
        <v>14011</v>
      </c>
      <c r="D173" s="46" t="str">
        <f t="shared" si="11"/>
        <v>1401</v>
      </c>
      <c r="E173" s="46">
        <v>3.3000000000000002E-2</v>
      </c>
      <c r="H173" s="11" t="s">
        <v>493</v>
      </c>
      <c r="I173" s="11" t="s">
        <v>494</v>
      </c>
      <c r="J173" s="12">
        <v>0.2</v>
      </c>
      <c r="K173" s="11" t="s">
        <v>495</v>
      </c>
      <c r="L173" s="11" t="s">
        <v>481</v>
      </c>
      <c r="M173" s="11">
        <v>3</v>
      </c>
      <c r="N173" s="11">
        <v>2</v>
      </c>
      <c r="O173" s="40">
        <v>1</v>
      </c>
      <c r="P173" s="11">
        <v>3</v>
      </c>
      <c r="Q173" s="12">
        <v>1</v>
      </c>
      <c r="R173" s="42" t="s">
        <v>496</v>
      </c>
    </row>
    <row r="174" spans="1:18" ht="24" x14ac:dyDescent="0.25">
      <c r="A174" s="46" t="str">
        <f t="shared" si="8"/>
        <v>14</v>
      </c>
      <c r="B174" s="46" t="str">
        <f t="shared" si="9"/>
        <v>140112</v>
      </c>
      <c r="C174" s="46" t="str">
        <f t="shared" si="10"/>
        <v>14011</v>
      </c>
      <c r="D174" s="46" t="str">
        <f t="shared" si="11"/>
        <v>1401</v>
      </c>
      <c r="E174" s="46">
        <v>0.11</v>
      </c>
      <c r="H174" s="11" t="s">
        <v>497</v>
      </c>
      <c r="I174" s="11" t="s">
        <v>498</v>
      </c>
      <c r="J174" s="12">
        <v>1</v>
      </c>
      <c r="K174" s="11" t="s">
        <v>495</v>
      </c>
      <c r="L174" s="11" t="s">
        <v>481</v>
      </c>
      <c r="M174" s="11">
        <v>3</v>
      </c>
      <c r="N174" s="11">
        <v>2</v>
      </c>
      <c r="O174" s="40">
        <v>1</v>
      </c>
      <c r="P174" s="11">
        <v>3</v>
      </c>
      <c r="Q174" s="12">
        <v>1</v>
      </c>
      <c r="R174" s="42" t="s">
        <v>499</v>
      </c>
    </row>
    <row r="175" spans="1:18" ht="36" x14ac:dyDescent="0.25">
      <c r="A175" s="46" t="str">
        <f t="shared" si="8"/>
        <v>14</v>
      </c>
      <c r="B175" s="46" t="str">
        <f t="shared" si="9"/>
        <v>140113</v>
      </c>
      <c r="C175" s="46" t="str">
        <f t="shared" si="10"/>
        <v>14011</v>
      </c>
      <c r="D175" s="46" t="str">
        <f t="shared" si="11"/>
        <v>1401</v>
      </c>
      <c r="E175" s="46">
        <v>1.0999999999999999E-2</v>
      </c>
      <c r="H175" s="11" t="s">
        <v>500</v>
      </c>
      <c r="I175" s="11" t="s">
        <v>501</v>
      </c>
      <c r="J175" s="12">
        <v>0.1</v>
      </c>
      <c r="K175" s="11" t="s">
        <v>495</v>
      </c>
      <c r="L175" s="11" t="s">
        <v>481</v>
      </c>
      <c r="M175" s="11">
        <v>3</v>
      </c>
      <c r="N175" s="11">
        <v>3</v>
      </c>
      <c r="O175" s="40"/>
      <c r="P175" s="11">
        <v>3</v>
      </c>
      <c r="Q175" s="12">
        <v>1</v>
      </c>
      <c r="R175" s="42" t="s">
        <v>502</v>
      </c>
    </row>
    <row r="176" spans="1:18" ht="48" x14ac:dyDescent="0.25">
      <c r="A176" s="46" t="str">
        <f t="shared" si="8"/>
        <v>14</v>
      </c>
      <c r="B176" s="46" t="str">
        <f t="shared" si="9"/>
        <v>140113</v>
      </c>
      <c r="C176" s="46" t="str">
        <f t="shared" si="10"/>
        <v>14011</v>
      </c>
      <c r="D176" s="46" t="str">
        <f t="shared" si="11"/>
        <v>1401</v>
      </c>
      <c r="E176" s="46">
        <v>1.0999999999999999E-2</v>
      </c>
      <c r="H176" s="11" t="s">
        <v>503</v>
      </c>
      <c r="I176" s="11" t="s">
        <v>504</v>
      </c>
      <c r="J176" s="12">
        <v>0.1</v>
      </c>
      <c r="K176" s="11" t="s">
        <v>495</v>
      </c>
      <c r="L176" s="11" t="s">
        <v>481</v>
      </c>
      <c r="M176" s="11">
        <v>3</v>
      </c>
      <c r="N176" s="11">
        <v>3</v>
      </c>
      <c r="O176" s="40"/>
      <c r="P176" s="11">
        <v>3</v>
      </c>
      <c r="Q176" s="12">
        <v>1</v>
      </c>
      <c r="R176" s="42" t="s">
        <v>505</v>
      </c>
    </row>
    <row r="177" spans="1:18" ht="56.25" x14ac:dyDescent="0.25">
      <c r="A177" s="46" t="str">
        <f t="shared" si="8"/>
        <v>14</v>
      </c>
      <c r="B177" s="46" t="str">
        <f t="shared" si="9"/>
        <v>140113</v>
      </c>
      <c r="C177" s="46" t="str">
        <f t="shared" si="10"/>
        <v>14011</v>
      </c>
      <c r="D177" s="46" t="str">
        <f t="shared" si="11"/>
        <v>1401</v>
      </c>
      <c r="E177" s="46">
        <v>1.0999999999999999E-2</v>
      </c>
      <c r="H177" s="11" t="s">
        <v>506</v>
      </c>
      <c r="I177" s="11" t="s">
        <v>507</v>
      </c>
      <c r="J177" s="12">
        <v>0.1</v>
      </c>
      <c r="K177" s="11" t="s">
        <v>495</v>
      </c>
      <c r="L177" s="11" t="s">
        <v>481</v>
      </c>
      <c r="M177" s="11">
        <v>3</v>
      </c>
      <c r="N177" s="11">
        <v>2</v>
      </c>
      <c r="O177" s="40">
        <v>1</v>
      </c>
      <c r="P177" s="11">
        <v>3</v>
      </c>
      <c r="Q177" s="12">
        <v>1</v>
      </c>
      <c r="R177" s="42" t="s">
        <v>508</v>
      </c>
    </row>
    <row r="178" spans="1:18" ht="78.75" x14ac:dyDescent="0.25">
      <c r="A178" s="46" t="str">
        <f t="shared" si="8"/>
        <v>14</v>
      </c>
      <c r="B178" s="46" t="str">
        <f t="shared" si="9"/>
        <v>140113</v>
      </c>
      <c r="C178" s="46" t="str">
        <f t="shared" si="10"/>
        <v>14011</v>
      </c>
      <c r="D178" s="46" t="str">
        <f t="shared" si="11"/>
        <v>1401</v>
      </c>
      <c r="E178" s="46">
        <v>1.0999999999999999E-2</v>
      </c>
      <c r="H178" s="11" t="s">
        <v>509</v>
      </c>
      <c r="I178" s="11" t="s">
        <v>510</v>
      </c>
      <c r="J178" s="12">
        <v>0.1</v>
      </c>
      <c r="K178" s="11" t="s">
        <v>495</v>
      </c>
      <c r="L178" s="11" t="s">
        <v>481</v>
      </c>
      <c r="M178" s="11">
        <v>3</v>
      </c>
      <c r="N178" s="11">
        <v>2</v>
      </c>
      <c r="O178" s="40">
        <v>1</v>
      </c>
      <c r="P178" s="11">
        <v>3</v>
      </c>
      <c r="Q178" s="12">
        <v>1</v>
      </c>
      <c r="R178" s="42" t="s">
        <v>511</v>
      </c>
    </row>
    <row r="179" spans="1:18" ht="67.5" x14ac:dyDescent="0.25">
      <c r="A179" s="46" t="str">
        <f t="shared" si="8"/>
        <v>14</v>
      </c>
      <c r="B179" s="46" t="str">
        <f t="shared" si="9"/>
        <v>140113</v>
      </c>
      <c r="C179" s="46" t="str">
        <f t="shared" si="10"/>
        <v>14011</v>
      </c>
      <c r="D179" s="46" t="str">
        <f t="shared" si="11"/>
        <v>1401</v>
      </c>
      <c r="E179" s="46">
        <v>1.0999999999999999E-2</v>
      </c>
      <c r="H179" s="11" t="s">
        <v>512</v>
      </c>
      <c r="I179" s="11" t="s">
        <v>513</v>
      </c>
      <c r="J179" s="12">
        <v>0.1</v>
      </c>
      <c r="K179" s="11" t="s">
        <v>495</v>
      </c>
      <c r="L179" s="11" t="s">
        <v>481</v>
      </c>
      <c r="M179" s="11">
        <v>3</v>
      </c>
      <c r="N179" s="11">
        <v>2</v>
      </c>
      <c r="O179" s="40">
        <v>2</v>
      </c>
      <c r="P179" s="11">
        <v>4</v>
      </c>
      <c r="Q179" s="12">
        <v>1</v>
      </c>
      <c r="R179" s="42" t="s">
        <v>514</v>
      </c>
    </row>
    <row r="180" spans="1:18" ht="67.5" x14ac:dyDescent="0.25">
      <c r="A180" s="46" t="str">
        <f t="shared" si="8"/>
        <v>14</v>
      </c>
      <c r="B180" s="46" t="str">
        <f t="shared" si="9"/>
        <v>140113</v>
      </c>
      <c r="C180" s="46" t="str">
        <f t="shared" si="10"/>
        <v>14011</v>
      </c>
      <c r="D180" s="46" t="str">
        <f t="shared" si="11"/>
        <v>1401</v>
      </c>
      <c r="E180" s="46">
        <v>5.5E-2</v>
      </c>
      <c r="H180" s="11" t="s">
        <v>515</v>
      </c>
      <c r="I180" s="11" t="s">
        <v>516</v>
      </c>
      <c r="J180" s="12">
        <v>0.5</v>
      </c>
      <c r="K180" s="11" t="s">
        <v>495</v>
      </c>
      <c r="L180" s="11" t="s">
        <v>481</v>
      </c>
      <c r="M180" s="11">
        <v>4</v>
      </c>
      <c r="N180" s="11">
        <v>3</v>
      </c>
      <c r="O180" s="40">
        <v>1</v>
      </c>
      <c r="P180" s="11">
        <v>4</v>
      </c>
      <c r="Q180" s="12">
        <v>1</v>
      </c>
      <c r="R180" s="42" t="s">
        <v>517</v>
      </c>
    </row>
    <row r="181" spans="1:18" ht="24" x14ac:dyDescent="0.25">
      <c r="A181" s="46" t="str">
        <f t="shared" si="8"/>
        <v>14</v>
      </c>
      <c r="B181" s="46" t="str">
        <f t="shared" si="9"/>
        <v>140114</v>
      </c>
      <c r="C181" s="46" t="str">
        <f t="shared" si="10"/>
        <v>14011</v>
      </c>
      <c r="D181" s="46" t="str">
        <f t="shared" si="11"/>
        <v>1401</v>
      </c>
      <c r="E181" s="46">
        <v>1.0999999999999999E-2</v>
      </c>
      <c r="H181" s="11" t="s">
        <v>518</v>
      </c>
      <c r="I181" s="11" t="s">
        <v>519</v>
      </c>
      <c r="J181" s="12">
        <v>0.1</v>
      </c>
      <c r="K181" s="11" t="s">
        <v>495</v>
      </c>
      <c r="L181" s="11" t="s">
        <v>481</v>
      </c>
      <c r="M181" s="11">
        <v>2</v>
      </c>
      <c r="N181" s="11">
        <v>1</v>
      </c>
      <c r="O181" s="40">
        <v>1</v>
      </c>
      <c r="P181" s="11">
        <v>2</v>
      </c>
      <c r="Q181" s="12">
        <v>1</v>
      </c>
      <c r="R181" s="42" t="s">
        <v>520</v>
      </c>
    </row>
    <row r="182" spans="1:18" ht="67.5" x14ac:dyDescent="0.25">
      <c r="A182" s="46" t="str">
        <f t="shared" si="8"/>
        <v>14</v>
      </c>
      <c r="B182" s="46" t="str">
        <f t="shared" si="9"/>
        <v>140114</v>
      </c>
      <c r="C182" s="46" t="str">
        <f t="shared" si="10"/>
        <v>14011</v>
      </c>
      <c r="D182" s="46" t="str">
        <f t="shared" si="11"/>
        <v>1401</v>
      </c>
      <c r="E182" s="46">
        <v>1.0999999999999999E-2</v>
      </c>
      <c r="H182" s="11" t="s">
        <v>521</v>
      </c>
      <c r="I182" s="11" t="s">
        <v>522</v>
      </c>
      <c r="J182" s="12">
        <v>0.1</v>
      </c>
      <c r="K182" s="11" t="s">
        <v>495</v>
      </c>
      <c r="L182" s="11" t="s">
        <v>481</v>
      </c>
      <c r="M182" s="11">
        <v>3</v>
      </c>
      <c r="N182" s="11">
        <v>2</v>
      </c>
      <c r="O182" s="40">
        <v>1</v>
      </c>
      <c r="P182" s="11">
        <v>3</v>
      </c>
      <c r="Q182" s="12">
        <v>1</v>
      </c>
      <c r="R182" s="42" t="s">
        <v>523</v>
      </c>
    </row>
    <row r="183" spans="1:18" ht="60" x14ac:dyDescent="0.25">
      <c r="A183" s="46" t="str">
        <f t="shared" si="8"/>
        <v>14</v>
      </c>
      <c r="B183" s="46" t="str">
        <f t="shared" si="9"/>
        <v>140114</v>
      </c>
      <c r="C183" s="46" t="str">
        <f t="shared" si="10"/>
        <v>14011</v>
      </c>
      <c r="D183" s="46" t="str">
        <f t="shared" si="11"/>
        <v>1401</v>
      </c>
      <c r="E183" s="46">
        <v>1.0999999999999999E-2</v>
      </c>
      <c r="H183" s="11" t="s">
        <v>524</v>
      </c>
      <c r="I183" s="11" t="s">
        <v>525</v>
      </c>
      <c r="J183" s="12">
        <v>0.1</v>
      </c>
      <c r="K183" s="11" t="s">
        <v>495</v>
      </c>
      <c r="L183" s="11" t="s">
        <v>481</v>
      </c>
      <c r="M183" s="11">
        <v>3</v>
      </c>
      <c r="N183" s="11">
        <v>3</v>
      </c>
      <c r="O183" s="40">
        <v>1</v>
      </c>
      <c r="P183" s="11">
        <v>4</v>
      </c>
      <c r="Q183" s="12">
        <v>1</v>
      </c>
      <c r="R183" s="44" t="s">
        <v>526</v>
      </c>
    </row>
    <row r="184" spans="1:18" ht="36" x14ac:dyDescent="0.25">
      <c r="A184" s="46" t="str">
        <f t="shared" si="8"/>
        <v>14</v>
      </c>
      <c r="B184" s="46" t="str">
        <f t="shared" si="9"/>
        <v>140114</v>
      </c>
      <c r="C184" s="46" t="str">
        <f t="shared" si="10"/>
        <v>14011</v>
      </c>
      <c r="D184" s="46" t="str">
        <f t="shared" si="11"/>
        <v>1401</v>
      </c>
      <c r="E184" s="46">
        <v>1.0999999999999999E-2</v>
      </c>
      <c r="H184" s="11" t="s">
        <v>527</v>
      </c>
      <c r="I184" s="11" t="s">
        <v>528</v>
      </c>
      <c r="J184" s="12">
        <v>0.1</v>
      </c>
      <c r="K184" s="11" t="s">
        <v>495</v>
      </c>
      <c r="L184" s="11" t="s">
        <v>481</v>
      </c>
      <c r="M184" s="11">
        <v>3</v>
      </c>
      <c r="N184" s="11">
        <v>3</v>
      </c>
      <c r="O184" s="40"/>
      <c r="P184" s="11">
        <v>3</v>
      </c>
      <c r="Q184" s="12">
        <v>1</v>
      </c>
      <c r="R184" s="42" t="s">
        <v>529</v>
      </c>
    </row>
    <row r="185" spans="1:18" ht="36" x14ac:dyDescent="0.25">
      <c r="A185" s="46" t="str">
        <f t="shared" si="8"/>
        <v>14</v>
      </c>
      <c r="B185" s="46" t="str">
        <f t="shared" si="9"/>
        <v>140114</v>
      </c>
      <c r="C185" s="46" t="str">
        <f t="shared" si="10"/>
        <v>14011</v>
      </c>
      <c r="D185" s="46" t="str">
        <f t="shared" si="11"/>
        <v>1401</v>
      </c>
      <c r="E185" s="46">
        <v>1.0999999999999999E-2</v>
      </c>
      <c r="H185" s="11" t="s">
        <v>530</v>
      </c>
      <c r="I185" s="11" t="s">
        <v>531</v>
      </c>
      <c r="J185" s="12">
        <v>0.1</v>
      </c>
      <c r="K185" s="11" t="s">
        <v>495</v>
      </c>
      <c r="L185" s="11" t="s">
        <v>481</v>
      </c>
      <c r="M185" s="11">
        <v>3</v>
      </c>
      <c r="N185" s="11">
        <v>3</v>
      </c>
      <c r="O185" s="40"/>
      <c r="P185" s="11">
        <v>3</v>
      </c>
      <c r="Q185" s="12">
        <v>1</v>
      </c>
      <c r="R185" s="42" t="s">
        <v>532</v>
      </c>
    </row>
    <row r="186" spans="1:18" ht="135" x14ac:dyDescent="0.25">
      <c r="A186" s="46" t="str">
        <f t="shared" si="8"/>
        <v>14</v>
      </c>
      <c r="B186" s="46" t="str">
        <f t="shared" si="9"/>
        <v>140114</v>
      </c>
      <c r="C186" s="46" t="str">
        <f t="shared" si="10"/>
        <v>14011</v>
      </c>
      <c r="D186" s="46" t="str">
        <f t="shared" si="11"/>
        <v>1401</v>
      </c>
      <c r="E186" s="46">
        <v>1.0999999999999999E-2</v>
      </c>
      <c r="H186" s="11" t="s">
        <v>533</v>
      </c>
      <c r="I186" s="11" t="s">
        <v>534</v>
      </c>
      <c r="J186" s="12">
        <v>0.1</v>
      </c>
      <c r="K186" s="11" t="s">
        <v>535</v>
      </c>
      <c r="L186" s="11" t="s">
        <v>481</v>
      </c>
      <c r="M186" s="11">
        <v>2</v>
      </c>
      <c r="N186" s="11">
        <v>2</v>
      </c>
      <c r="O186" s="40"/>
      <c r="P186" s="11">
        <v>2</v>
      </c>
      <c r="Q186" s="12">
        <v>1</v>
      </c>
      <c r="R186" s="42" t="s">
        <v>536</v>
      </c>
    </row>
    <row r="187" spans="1:18" ht="303.75" x14ac:dyDescent="0.25">
      <c r="A187" s="46" t="str">
        <f t="shared" si="8"/>
        <v>14</v>
      </c>
      <c r="B187" s="46" t="str">
        <f t="shared" si="9"/>
        <v>140114</v>
      </c>
      <c r="C187" s="46" t="str">
        <f t="shared" si="10"/>
        <v>14011</v>
      </c>
      <c r="D187" s="46" t="str">
        <f t="shared" si="11"/>
        <v>1401</v>
      </c>
      <c r="E187" s="46">
        <v>1.0999999999999999E-2</v>
      </c>
      <c r="H187" s="11" t="s">
        <v>537</v>
      </c>
      <c r="I187" s="11" t="s">
        <v>538</v>
      </c>
      <c r="J187" s="12">
        <v>0.1</v>
      </c>
      <c r="K187" s="11" t="s">
        <v>539</v>
      </c>
      <c r="L187" s="11" t="s">
        <v>481</v>
      </c>
      <c r="M187" s="11">
        <v>4</v>
      </c>
      <c r="N187" s="11">
        <v>3</v>
      </c>
      <c r="O187" s="40">
        <v>3</v>
      </c>
      <c r="P187" s="11">
        <v>6</v>
      </c>
      <c r="Q187" s="12">
        <v>1</v>
      </c>
      <c r="R187" s="42" t="s">
        <v>540</v>
      </c>
    </row>
    <row r="188" spans="1:18" ht="303.75" x14ac:dyDescent="0.25">
      <c r="A188" s="46" t="str">
        <f t="shared" si="8"/>
        <v>14</v>
      </c>
      <c r="B188" s="46" t="str">
        <f t="shared" si="9"/>
        <v>140114</v>
      </c>
      <c r="C188" s="46" t="str">
        <f t="shared" si="10"/>
        <v>14011</v>
      </c>
      <c r="D188" s="46" t="str">
        <f t="shared" si="11"/>
        <v>1401</v>
      </c>
      <c r="E188" s="46">
        <v>1.0999999999999999E-2</v>
      </c>
      <c r="H188" s="11" t="s">
        <v>541</v>
      </c>
      <c r="I188" s="11" t="s">
        <v>542</v>
      </c>
      <c r="J188" s="12">
        <v>0.1</v>
      </c>
      <c r="K188" s="11" t="s">
        <v>539</v>
      </c>
      <c r="L188" s="11" t="s">
        <v>481</v>
      </c>
      <c r="M188" s="11">
        <v>4</v>
      </c>
      <c r="N188" s="11">
        <v>3</v>
      </c>
      <c r="O188" s="40">
        <v>3</v>
      </c>
      <c r="P188" s="11">
        <v>6</v>
      </c>
      <c r="Q188" s="12">
        <v>1</v>
      </c>
      <c r="R188" s="42" t="s">
        <v>543</v>
      </c>
    </row>
    <row r="189" spans="1:18" ht="24" x14ac:dyDescent="0.25">
      <c r="A189" s="46" t="str">
        <f t="shared" si="8"/>
        <v>14</v>
      </c>
      <c r="B189" s="46" t="str">
        <f t="shared" si="9"/>
        <v>140114</v>
      </c>
      <c r="C189" s="46" t="str">
        <f t="shared" si="10"/>
        <v>14011</v>
      </c>
      <c r="D189" s="46" t="str">
        <f t="shared" si="11"/>
        <v>1401</v>
      </c>
      <c r="E189" s="46">
        <v>1.0999999999999999E-2</v>
      </c>
      <c r="H189" s="11" t="s">
        <v>544</v>
      </c>
      <c r="I189" s="11" t="s">
        <v>545</v>
      </c>
      <c r="J189" s="12">
        <v>0.1</v>
      </c>
      <c r="K189" s="11" t="s">
        <v>546</v>
      </c>
      <c r="L189" s="11" t="s">
        <v>481</v>
      </c>
      <c r="M189" s="11">
        <v>2</v>
      </c>
      <c r="N189" s="11">
        <v>2</v>
      </c>
      <c r="O189" s="40">
        <v>3</v>
      </c>
      <c r="P189" s="11">
        <v>5</v>
      </c>
      <c r="Q189" s="12">
        <v>1</v>
      </c>
      <c r="R189" s="42" t="s">
        <v>547</v>
      </c>
    </row>
    <row r="190" spans="1:18" ht="22.5" x14ac:dyDescent="0.25">
      <c r="A190" s="46" t="str">
        <f t="shared" si="8"/>
        <v>14</v>
      </c>
      <c r="B190" s="46" t="str">
        <f t="shared" si="9"/>
        <v>140115</v>
      </c>
      <c r="C190" s="46" t="str">
        <f t="shared" si="10"/>
        <v>14011</v>
      </c>
      <c r="D190" s="46" t="str">
        <f t="shared" si="11"/>
        <v>1401</v>
      </c>
      <c r="E190" s="46">
        <v>3.3000000000000002E-2</v>
      </c>
      <c r="H190" s="11" t="s">
        <v>548</v>
      </c>
      <c r="I190" s="11" t="s">
        <v>549</v>
      </c>
      <c r="J190" s="12">
        <v>0.6</v>
      </c>
      <c r="K190" s="11" t="s">
        <v>550</v>
      </c>
      <c r="L190" s="11" t="s">
        <v>481</v>
      </c>
      <c r="M190" s="11">
        <v>1</v>
      </c>
      <c r="N190" s="11">
        <v>2</v>
      </c>
      <c r="O190" s="40"/>
      <c r="P190" s="11">
        <v>2</v>
      </c>
      <c r="Q190" s="12">
        <v>1</v>
      </c>
      <c r="R190" s="42" t="s">
        <v>551</v>
      </c>
    </row>
    <row r="191" spans="1:18" ht="24" x14ac:dyDescent="0.25">
      <c r="A191" s="46" t="str">
        <f t="shared" si="8"/>
        <v>14</v>
      </c>
      <c r="B191" s="46" t="str">
        <f t="shared" si="9"/>
        <v>140115</v>
      </c>
      <c r="C191" s="46" t="str">
        <f t="shared" si="10"/>
        <v>14011</v>
      </c>
      <c r="D191" s="46" t="str">
        <f t="shared" si="11"/>
        <v>1401</v>
      </c>
      <c r="E191" s="46">
        <v>1.0999999999999999E-2</v>
      </c>
      <c r="H191" s="11" t="s">
        <v>552</v>
      </c>
      <c r="I191" s="11" t="s">
        <v>553</v>
      </c>
      <c r="J191" s="12">
        <v>0.2</v>
      </c>
      <c r="K191" s="11" t="s">
        <v>554</v>
      </c>
      <c r="L191" s="11" t="s">
        <v>481</v>
      </c>
      <c r="M191" s="11">
        <v>4</v>
      </c>
      <c r="N191" s="11">
        <v>3</v>
      </c>
      <c r="O191" s="40">
        <v>1</v>
      </c>
      <c r="P191" s="11">
        <v>4</v>
      </c>
      <c r="Q191" s="12">
        <v>1</v>
      </c>
      <c r="R191" s="42" t="s">
        <v>555</v>
      </c>
    </row>
    <row r="192" spans="1:18" ht="45" x14ac:dyDescent="0.25">
      <c r="A192" s="46" t="str">
        <f t="shared" si="8"/>
        <v>14</v>
      </c>
      <c r="B192" s="46" t="str">
        <f t="shared" si="9"/>
        <v>140115</v>
      </c>
      <c r="C192" s="46" t="str">
        <f t="shared" si="10"/>
        <v>14011</v>
      </c>
      <c r="D192" s="46" t="str">
        <f t="shared" si="11"/>
        <v>1401</v>
      </c>
      <c r="E192" s="46">
        <v>1.0999999999999999E-2</v>
      </c>
      <c r="H192" s="11" t="s">
        <v>556</v>
      </c>
      <c r="I192" s="11" t="s">
        <v>557</v>
      </c>
      <c r="J192" s="12">
        <v>0.2</v>
      </c>
      <c r="K192" s="11" t="s">
        <v>558</v>
      </c>
      <c r="L192" s="11" t="s">
        <v>481</v>
      </c>
      <c r="M192" s="11">
        <v>12</v>
      </c>
      <c r="N192" s="11">
        <v>9</v>
      </c>
      <c r="O192" s="40">
        <v>3</v>
      </c>
      <c r="P192" s="11">
        <v>12</v>
      </c>
      <c r="Q192" s="12">
        <v>1</v>
      </c>
      <c r="R192" s="42" t="s">
        <v>559</v>
      </c>
    </row>
    <row r="193" spans="1:18" ht="371.25" x14ac:dyDescent="0.25">
      <c r="A193" s="46" t="str">
        <f t="shared" si="8"/>
        <v>14</v>
      </c>
      <c r="B193" s="46" t="str">
        <f t="shared" si="9"/>
        <v>140211</v>
      </c>
      <c r="C193" s="46" t="str">
        <f t="shared" si="10"/>
        <v>14021</v>
      </c>
      <c r="D193" s="46" t="str">
        <f t="shared" si="11"/>
        <v>1402</v>
      </c>
      <c r="E193" s="46">
        <v>2.4500000000000001E-2</v>
      </c>
      <c r="H193" s="11" t="s">
        <v>560</v>
      </c>
      <c r="I193" s="11" t="s">
        <v>561</v>
      </c>
      <c r="J193" s="12">
        <v>0.2</v>
      </c>
      <c r="K193" s="11" t="s">
        <v>558</v>
      </c>
      <c r="L193" s="11" t="s">
        <v>481</v>
      </c>
      <c r="M193" s="11">
        <v>12</v>
      </c>
      <c r="N193" s="11">
        <v>9</v>
      </c>
      <c r="O193" s="40">
        <v>3</v>
      </c>
      <c r="P193" s="11">
        <v>12</v>
      </c>
      <c r="Q193" s="12">
        <v>1</v>
      </c>
      <c r="R193" s="42" t="s">
        <v>562</v>
      </c>
    </row>
    <row r="194" spans="1:18" ht="146.25" x14ac:dyDescent="0.25">
      <c r="A194" s="46" t="str">
        <f t="shared" si="8"/>
        <v>14</v>
      </c>
      <c r="B194" s="46" t="str">
        <f t="shared" si="9"/>
        <v>140211</v>
      </c>
      <c r="C194" s="46" t="str">
        <f t="shared" si="10"/>
        <v>14021</v>
      </c>
      <c r="D194" s="46" t="str">
        <f t="shared" si="11"/>
        <v>1402</v>
      </c>
      <c r="E194" s="46">
        <v>1.8374999999999999E-2</v>
      </c>
      <c r="H194" s="11" t="s">
        <v>563</v>
      </c>
      <c r="I194" s="11" t="s">
        <v>564</v>
      </c>
      <c r="J194" s="12">
        <v>0.15</v>
      </c>
      <c r="K194" s="11" t="s">
        <v>558</v>
      </c>
      <c r="L194" s="11" t="s">
        <v>481</v>
      </c>
      <c r="M194" s="11">
        <v>12</v>
      </c>
      <c r="N194" s="11">
        <v>9</v>
      </c>
      <c r="O194" s="40">
        <v>3</v>
      </c>
      <c r="P194" s="11">
        <v>12</v>
      </c>
      <c r="Q194" s="12">
        <v>1</v>
      </c>
      <c r="R194" s="42" t="s">
        <v>565</v>
      </c>
    </row>
    <row r="195" spans="1:18" ht="236.25" x14ac:dyDescent="0.25">
      <c r="A195" s="46" t="str">
        <f t="shared" si="8"/>
        <v>14</v>
      </c>
      <c r="B195" s="46" t="str">
        <f t="shared" si="9"/>
        <v>140211</v>
      </c>
      <c r="C195" s="46" t="str">
        <f t="shared" si="10"/>
        <v>14021</v>
      </c>
      <c r="D195" s="46" t="str">
        <f t="shared" si="11"/>
        <v>1402</v>
      </c>
      <c r="E195" s="46">
        <v>2.4500000000000001E-2</v>
      </c>
      <c r="H195" s="11" t="s">
        <v>566</v>
      </c>
      <c r="I195" s="11" t="s">
        <v>567</v>
      </c>
      <c r="J195" s="12">
        <v>0.2</v>
      </c>
      <c r="K195" s="11" t="s">
        <v>558</v>
      </c>
      <c r="L195" s="11" t="s">
        <v>481</v>
      </c>
      <c r="M195" s="11">
        <v>12</v>
      </c>
      <c r="N195" s="11">
        <v>9</v>
      </c>
      <c r="O195" s="40">
        <v>3</v>
      </c>
      <c r="P195" s="11">
        <v>12</v>
      </c>
      <c r="Q195" s="12">
        <v>1</v>
      </c>
      <c r="R195" s="42" t="s">
        <v>568</v>
      </c>
    </row>
    <row r="196" spans="1:18" ht="157.5" x14ac:dyDescent="0.25">
      <c r="A196" s="46" t="str">
        <f t="shared" si="8"/>
        <v>14</v>
      </c>
      <c r="B196" s="46" t="str">
        <f t="shared" si="9"/>
        <v>140211</v>
      </c>
      <c r="C196" s="46" t="str">
        <f t="shared" si="10"/>
        <v>14021</v>
      </c>
      <c r="D196" s="46" t="str">
        <f t="shared" si="11"/>
        <v>1402</v>
      </c>
      <c r="E196" s="46">
        <v>1.8374999999999999E-2</v>
      </c>
      <c r="H196" s="11" t="s">
        <v>569</v>
      </c>
      <c r="I196" s="11" t="s">
        <v>570</v>
      </c>
      <c r="J196" s="12">
        <v>0.15</v>
      </c>
      <c r="K196" s="11" t="s">
        <v>558</v>
      </c>
      <c r="L196" s="11" t="s">
        <v>481</v>
      </c>
      <c r="M196" s="11">
        <v>12</v>
      </c>
      <c r="N196" s="11">
        <v>9</v>
      </c>
      <c r="O196" s="40">
        <v>3</v>
      </c>
      <c r="P196" s="11">
        <v>12</v>
      </c>
      <c r="Q196" s="12">
        <v>1</v>
      </c>
      <c r="R196" s="42" t="s">
        <v>571</v>
      </c>
    </row>
    <row r="197" spans="1:18" ht="101.25" x14ac:dyDescent="0.25">
      <c r="A197" s="46" t="str">
        <f t="shared" si="8"/>
        <v>14</v>
      </c>
      <c r="B197" s="46" t="str">
        <f t="shared" si="9"/>
        <v>140211</v>
      </c>
      <c r="C197" s="46" t="str">
        <f t="shared" si="10"/>
        <v>14021</v>
      </c>
      <c r="D197" s="46" t="str">
        <f t="shared" si="11"/>
        <v>1402</v>
      </c>
      <c r="E197" s="46">
        <v>1.225E-2</v>
      </c>
      <c r="H197" s="11" t="s">
        <v>572</v>
      </c>
      <c r="I197" s="11" t="s">
        <v>573</v>
      </c>
      <c r="J197" s="12">
        <v>0.1</v>
      </c>
      <c r="K197" s="11" t="s">
        <v>558</v>
      </c>
      <c r="L197" s="11" t="s">
        <v>481</v>
      </c>
      <c r="M197" s="11">
        <v>12</v>
      </c>
      <c r="N197" s="11">
        <v>9</v>
      </c>
      <c r="O197" s="40">
        <v>3</v>
      </c>
      <c r="P197" s="11">
        <v>12</v>
      </c>
      <c r="Q197" s="12">
        <v>1</v>
      </c>
      <c r="R197" s="42" t="s">
        <v>574</v>
      </c>
    </row>
    <row r="198" spans="1:18" ht="24" x14ac:dyDescent="0.25">
      <c r="A198" s="46" t="str">
        <f t="shared" si="8"/>
        <v>14</v>
      </c>
      <c r="B198" s="46" t="str">
        <f t="shared" si="9"/>
        <v>140211</v>
      </c>
      <c r="C198" s="46" t="str">
        <f t="shared" si="10"/>
        <v>14021</v>
      </c>
      <c r="D198" s="46" t="str">
        <f t="shared" si="11"/>
        <v>1402</v>
      </c>
      <c r="E198" s="46">
        <v>1.225E-2</v>
      </c>
      <c r="H198" s="11" t="s">
        <v>575</v>
      </c>
      <c r="I198" s="11" t="s">
        <v>576</v>
      </c>
      <c r="J198" s="12">
        <v>0.1</v>
      </c>
      <c r="K198" s="11" t="s">
        <v>558</v>
      </c>
      <c r="L198" s="11" t="s">
        <v>481</v>
      </c>
      <c r="M198" s="11">
        <v>12</v>
      </c>
      <c r="N198" s="11">
        <v>9</v>
      </c>
      <c r="O198" s="40">
        <v>3</v>
      </c>
      <c r="P198" s="11">
        <v>12</v>
      </c>
      <c r="Q198" s="12">
        <v>1</v>
      </c>
      <c r="R198" s="42" t="s">
        <v>577</v>
      </c>
    </row>
    <row r="199" spans="1:18" ht="213.75" x14ac:dyDescent="0.25">
      <c r="A199" s="46" t="str">
        <f t="shared" si="8"/>
        <v>14</v>
      </c>
      <c r="B199" s="46" t="str">
        <f t="shared" si="9"/>
        <v>140211</v>
      </c>
      <c r="C199" s="46" t="str">
        <f t="shared" si="10"/>
        <v>14021</v>
      </c>
      <c r="D199" s="46" t="str">
        <f t="shared" si="11"/>
        <v>1402</v>
      </c>
      <c r="E199" s="46">
        <v>1.225E-2</v>
      </c>
      <c r="H199" s="11" t="s">
        <v>578</v>
      </c>
      <c r="I199" s="11" t="s">
        <v>579</v>
      </c>
      <c r="J199" s="12">
        <v>0.1</v>
      </c>
      <c r="K199" s="11" t="s">
        <v>558</v>
      </c>
      <c r="L199" s="11" t="s">
        <v>481</v>
      </c>
      <c r="M199" s="11">
        <v>12</v>
      </c>
      <c r="N199" s="11">
        <v>9</v>
      </c>
      <c r="O199" s="40">
        <v>3</v>
      </c>
      <c r="P199" s="11">
        <v>12</v>
      </c>
      <c r="Q199" s="12">
        <v>1</v>
      </c>
      <c r="R199" s="42" t="s">
        <v>580</v>
      </c>
    </row>
    <row r="200" spans="1:18" ht="409.5" x14ac:dyDescent="0.25">
      <c r="A200" s="46" t="str">
        <f t="shared" si="8"/>
        <v>14</v>
      </c>
      <c r="B200" s="46" t="str">
        <f t="shared" si="9"/>
        <v>140212</v>
      </c>
      <c r="C200" s="46" t="str">
        <f t="shared" si="10"/>
        <v>14021</v>
      </c>
      <c r="D200" s="46" t="str">
        <f t="shared" si="11"/>
        <v>1402</v>
      </c>
      <c r="E200" s="46">
        <v>3.5000000000000003E-2</v>
      </c>
      <c r="H200" s="11" t="s">
        <v>581</v>
      </c>
      <c r="I200" s="11" t="s">
        <v>582</v>
      </c>
      <c r="J200" s="12">
        <v>0.5</v>
      </c>
      <c r="K200" s="11" t="s">
        <v>558</v>
      </c>
      <c r="L200" s="11" t="s">
        <v>481</v>
      </c>
      <c r="M200" s="11">
        <v>12</v>
      </c>
      <c r="N200" s="11">
        <v>9</v>
      </c>
      <c r="O200" s="40">
        <v>3</v>
      </c>
      <c r="P200" s="11">
        <v>12</v>
      </c>
      <c r="Q200" s="12">
        <v>1</v>
      </c>
      <c r="R200" s="42" t="s">
        <v>583</v>
      </c>
    </row>
    <row r="201" spans="1:18" ht="48" x14ac:dyDescent="0.25">
      <c r="A201" s="46" t="str">
        <f t="shared" si="8"/>
        <v>14</v>
      </c>
      <c r="B201" s="46" t="str">
        <f t="shared" si="9"/>
        <v>140212</v>
      </c>
      <c r="C201" s="46" t="str">
        <f t="shared" si="10"/>
        <v>14021</v>
      </c>
      <c r="D201" s="46" t="str">
        <f t="shared" si="11"/>
        <v>1402</v>
      </c>
      <c r="E201" s="46">
        <v>3.5000000000000003E-2</v>
      </c>
      <c r="H201" s="11" t="s">
        <v>584</v>
      </c>
      <c r="I201" s="11" t="s">
        <v>585</v>
      </c>
      <c r="J201" s="12">
        <v>0.5</v>
      </c>
      <c r="K201" s="11" t="s">
        <v>558</v>
      </c>
      <c r="L201" s="11" t="s">
        <v>481</v>
      </c>
      <c r="M201" s="11">
        <v>12</v>
      </c>
      <c r="N201" s="11">
        <v>9</v>
      </c>
      <c r="O201" s="40">
        <v>3</v>
      </c>
      <c r="P201" s="11">
        <v>12</v>
      </c>
      <c r="Q201" s="12">
        <v>1</v>
      </c>
      <c r="R201" s="42" t="s">
        <v>586</v>
      </c>
    </row>
    <row r="202" spans="1:18" ht="33.75" x14ac:dyDescent="0.25">
      <c r="A202" s="46" t="str">
        <f t="shared" ref="A202:A265" si="12">LEFT(H202,2)</f>
        <v>14</v>
      </c>
      <c r="B202" s="46" t="str">
        <f t="shared" ref="B202:B265" si="13">LEFT(H202,6)</f>
        <v>140213</v>
      </c>
      <c r="C202" s="46" t="str">
        <f t="shared" ref="C202:C265" si="14">LEFT(H202,5)</f>
        <v>14021</v>
      </c>
      <c r="D202" s="46" t="str">
        <f t="shared" ref="D202:D265" si="15">LEFT(H202,4)</f>
        <v>1402</v>
      </c>
      <c r="E202" s="46">
        <v>3.5000000000000003E-2</v>
      </c>
      <c r="H202" s="11" t="s">
        <v>587</v>
      </c>
      <c r="I202" s="11" t="s">
        <v>588</v>
      </c>
      <c r="J202" s="12">
        <v>1</v>
      </c>
      <c r="K202" s="11" t="s">
        <v>558</v>
      </c>
      <c r="L202" s="11" t="s">
        <v>481</v>
      </c>
      <c r="M202" s="11">
        <v>12</v>
      </c>
      <c r="N202" s="11">
        <v>9</v>
      </c>
      <c r="O202" s="40">
        <v>3</v>
      </c>
      <c r="P202" s="11">
        <v>12</v>
      </c>
      <c r="Q202" s="12">
        <v>1</v>
      </c>
      <c r="R202" s="42" t="s">
        <v>589</v>
      </c>
    </row>
    <row r="203" spans="1:18" ht="36" x14ac:dyDescent="0.25">
      <c r="A203" s="46" t="str">
        <f t="shared" si="12"/>
        <v>14</v>
      </c>
      <c r="B203" s="46" t="str">
        <f t="shared" si="13"/>
        <v>140214</v>
      </c>
      <c r="C203" s="46" t="str">
        <f t="shared" si="14"/>
        <v>14021</v>
      </c>
      <c r="D203" s="46" t="str">
        <f t="shared" si="15"/>
        <v>1402</v>
      </c>
      <c r="E203" s="46">
        <v>3.6749999999999998E-2</v>
      </c>
      <c r="H203" s="11" t="s">
        <v>590</v>
      </c>
      <c r="I203" s="11" t="s">
        <v>591</v>
      </c>
      <c r="J203" s="12">
        <v>0.3</v>
      </c>
      <c r="K203" s="11" t="s">
        <v>558</v>
      </c>
      <c r="L203" s="11" t="s">
        <v>481</v>
      </c>
      <c r="M203" s="11">
        <v>12</v>
      </c>
      <c r="N203" s="11">
        <v>9</v>
      </c>
      <c r="O203" s="40">
        <v>3</v>
      </c>
      <c r="P203" s="11">
        <v>12</v>
      </c>
      <c r="Q203" s="12">
        <v>1</v>
      </c>
      <c r="R203" s="42" t="s">
        <v>592</v>
      </c>
    </row>
    <row r="204" spans="1:18" ht="157.5" x14ac:dyDescent="0.25">
      <c r="A204" s="46" t="str">
        <f t="shared" si="12"/>
        <v>14</v>
      </c>
      <c r="B204" s="46" t="str">
        <f t="shared" si="13"/>
        <v>140214</v>
      </c>
      <c r="C204" s="46" t="str">
        <f t="shared" si="14"/>
        <v>14021</v>
      </c>
      <c r="D204" s="46" t="str">
        <f t="shared" si="15"/>
        <v>1402</v>
      </c>
      <c r="E204" s="46">
        <v>3.6749999999999998E-2</v>
      </c>
      <c r="H204" s="11" t="s">
        <v>593</v>
      </c>
      <c r="I204" s="11" t="s">
        <v>594</v>
      </c>
      <c r="J204" s="12">
        <v>0.3</v>
      </c>
      <c r="K204" s="11" t="s">
        <v>558</v>
      </c>
      <c r="L204" s="11" t="s">
        <v>481</v>
      </c>
      <c r="M204" s="11">
        <v>12</v>
      </c>
      <c r="N204" s="11">
        <v>9</v>
      </c>
      <c r="O204" s="40">
        <v>3</v>
      </c>
      <c r="P204" s="11">
        <v>12</v>
      </c>
      <c r="Q204" s="12">
        <v>1</v>
      </c>
      <c r="R204" s="42" t="s">
        <v>595</v>
      </c>
    </row>
    <row r="205" spans="1:18" ht="24" x14ac:dyDescent="0.25">
      <c r="A205" s="46" t="str">
        <f t="shared" si="12"/>
        <v>14</v>
      </c>
      <c r="B205" s="46" t="str">
        <f t="shared" si="13"/>
        <v>140214</v>
      </c>
      <c r="C205" s="46" t="str">
        <f t="shared" si="14"/>
        <v>14021</v>
      </c>
      <c r="D205" s="46" t="str">
        <f t="shared" si="15"/>
        <v>1402</v>
      </c>
      <c r="E205" s="46">
        <v>2.4500000000000001E-2</v>
      </c>
      <c r="H205" s="11" t="s">
        <v>596</v>
      </c>
      <c r="I205" s="11" t="s">
        <v>597</v>
      </c>
      <c r="J205" s="12">
        <v>0.2</v>
      </c>
      <c r="K205" s="11" t="s">
        <v>598</v>
      </c>
      <c r="L205" s="11" t="s">
        <v>481</v>
      </c>
      <c r="M205" s="11">
        <v>12</v>
      </c>
      <c r="N205" s="11">
        <v>9</v>
      </c>
      <c r="O205" s="40">
        <v>3</v>
      </c>
      <c r="P205" s="11">
        <v>12</v>
      </c>
      <c r="Q205" s="12">
        <v>1</v>
      </c>
      <c r="R205" s="42" t="s">
        <v>599</v>
      </c>
    </row>
    <row r="206" spans="1:18" ht="24" x14ac:dyDescent="0.25">
      <c r="A206" s="46" t="str">
        <f t="shared" si="12"/>
        <v>14</v>
      </c>
      <c r="B206" s="46" t="str">
        <f t="shared" si="13"/>
        <v>140214</v>
      </c>
      <c r="C206" s="46" t="str">
        <f t="shared" si="14"/>
        <v>14021</v>
      </c>
      <c r="D206" s="46" t="str">
        <f t="shared" si="15"/>
        <v>1402</v>
      </c>
      <c r="E206" s="46">
        <v>2.4500000000000001E-2</v>
      </c>
      <c r="H206" s="11" t="s">
        <v>600</v>
      </c>
      <c r="I206" s="11" t="s">
        <v>601</v>
      </c>
      <c r="J206" s="12">
        <v>0.2</v>
      </c>
      <c r="K206" s="11" t="s">
        <v>558</v>
      </c>
      <c r="L206" s="11" t="s">
        <v>481</v>
      </c>
      <c r="M206" s="11">
        <v>12</v>
      </c>
      <c r="N206" s="11">
        <v>9</v>
      </c>
      <c r="O206" s="40">
        <v>3</v>
      </c>
      <c r="P206" s="11">
        <v>12</v>
      </c>
      <c r="Q206" s="12">
        <v>1</v>
      </c>
      <c r="R206" s="42" t="s">
        <v>602</v>
      </c>
    </row>
    <row r="207" spans="1:18" ht="56.25" x14ac:dyDescent="0.25">
      <c r="A207" s="46" t="str">
        <f t="shared" si="12"/>
        <v>14</v>
      </c>
      <c r="B207" s="46" t="str">
        <f t="shared" si="13"/>
        <v>140114</v>
      </c>
      <c r="C207" s="46" t="str">
        <f t="shared" si="14"/>
        <v>14011</v>
      </c>
      <c r="D207" s="46" t="str">
        <f t="shared" si="15"/>
        <v>1401</v>
      </c>
      <c r="E207" s="46">
        <v>1.0999999999999999E-2</v>
      </c>
      <c r="H207" s="11" t="s">
        <v>603</v>
      </c>
      <c r="I207" s="11" t="s">
        <v>604</v>
      </c>
      <c r="J207" s="12">
        <v>0.1</v>
      </c>
      <c r="K207" s="11" t="s">
        <v>605</v>
      </c>
      <c r="L207" s="11" t="s">
        <v>481</v>
      </c>
      <c r="M207" s="11">
        <v>2</v>
      </c>
      <c r="N207" s="11">
        <v>2</v>
      </c>
      <c r="O207" s="40"/>
      <c r="P207" s="11">
        <v>2</v>
      </c>
      <c r="Q207" s="12">
        <v>1</v>
      </c>
      <c r="R207" s="42" t="s">
        <v>606</v>
      </c>
    </row>
    <row r="208" spans="1:18" ht="24" x14ac:dyDescent="0.25">
      <c r="A208" s="46" t="str">
        <f t="shared" si="12"/>
        <v>15</v>
      </c>
      <c r="B208" s="46" t="str">
        <f t="shared" si="13"/>
        <v>150011</v>
      </c>
      <c r="C208" s="46" t="str">
        <f t="shared" si="14"/>
        <v>15001</v>
      </c>
      <c r="D208" s="46" t="str">
        <f t="shared" si="15"/>
        <v>1500</v>
      </c>
      <c r="E208" s="46">
        <v>2.5000000000000001E-2</v>
      </c>
      <c r="H208" s="11" t="s">
        <v>607</v>
      </c>
      <c r="I208" s="11" t="s">
        <v>22</v>
      </c>
      <c r="J208" s="12">
        <v>1</v>
      </c>
      <c r="K208" s="11" t="s">
        <v>23</v>
      </c>
      <c r="L208" s="11" t="s">
        <v>24</v>
      </c>
      <c r="M208" s="11">
        <v>4</v>
      </c>
      <c r="N208" s="11">
        <v>3</v>
      </c>
      <c r="O208" s="40">
        <v>1</v>
      </c>
      <c r="P208" s="11">
        <v>4</v>
      </c>
      <c r="Q208" s="12">
        <v>1</v>
      </c>
      <c r="R208" s="42" t="s">
        <v>608</v>
      </c>
    </row>
    <row r="209" spans="1:18" ht="36" x14ac:dyDescent="0.25">
      <c r="A209" s="46" t="str">
        <f t="shared" si="12"/>
        <v>15</v>
      </c>
      <c r="B209" s="46" t="str">
        <f t="shared" si="13"/>
        <v>150021</v>
      </c>
      <c r="C209" s="46" t="str">
        <f t="shared" si="14"/>
        <v>15002</v>
      </c>
      <c r="D209" s="46" t="str">
        <f t="shared" si="15"/>
        <v>1500</v>
      </c>
      <c r="E209" s="46">
        <v>6.2500000000000003E-3</v>
      </c>
      <c r="H209" s="11" t="s">
        <v>609</v>
      </c>
      <c r="I209" s="11" t="s">
        <v>27</v>
      </c>
      <c r="J209" s="12">
        <v>0.25</v>
      </c>
      <c r="K209" s="11" t="s">
        <v>28</v>
      </c>
      <c r="L209" s="11" t="s">
        <v>29</v>
      </c>
      <c r="M209" s="11">
        <v>12</v>
      </c>
      <c r="N209" s="11">
        <v>9</v>
      </c>
      <c r="O209" s="40">
        <v>3</v>
      </c>
      <c r="P209" s="11">
        <v>9</v>
      </c>
      <c r="Q209" s="12">
        <v>1</v>
      </c>
      <c r="R209" s="42"/>
    </row>
    <row r="210" spans="1:18" ht="36" x14ac:dyDescent="0.25">
      <c r="A210" s="46" t="str">
        <f t="shared" si="12"/>
        <v>15</v>
      </c>
      <c r="B210" s="46" t="str">
        <f t="shared" si="13"/>
        <v>150021</v>
      </c>
      <c r="C210" s="46" t="str">
        <f t="shared" si="14"/>
        <v>15002</v>
      </c>
      <c r="D210" s="46" t="str">
        <f t="shared" si="15"/>
        <v>1500</v>
      </c>
      <c r="E210" s="46">
        <v>6.2500000000000003E-3</v>
      </c>
      <c r="H210" s="11" t="s">
        <v>610</v>
      </c>
      <c r="I210" s="11" t="s">
        <v>32</v>
      </c>
      <c r="J210" s="12">
        <v>0.25</v>
      </c>
      <c r="K210" s="11" t="s">
        <v>33</v>
      </c>
      <c r="L210" s="11" t="s">
        <v>29</v>
      </c>
      <c r="M210" s="11">
        <v>1</v>
      </c>
      <c r="N210" s="11">
        <v>1</v>
      </c>
      <c r="O210" s="40"/>
      <c r="P210" s="11">
        <v>1</v>
      </c>
      <c r="Q210" s="12">
        <v>1</v>
      </c>
      <c r="R210" s="42"/>
    </row>
    <row r="211" spans="1:18" ht="36" x14ac:dyDescent="0.25">
      <c r="A211" s="46" t="str">
        <f t="shared" si="12"/>
        <v>15</v>
      </c>
      <c r="B211" s="46" t="str">
        <f t="shared" si="13"/>
        <v>150021</v>
      </c>
      <c r="C211" s="46" t="str">
        <f t="shared" si="14"/>
        <v>15002</v>
      </c>
      <c r="D211" s="46" t="str">
        <f t="shared" si="15"/>
        <v>1500</v>
      </c>
      <c r="E211" s="46">
        <v>6.2500000000000003E-3</v>
      </c>
      <c r="H211" s="11" t="s">
        <v>611</v>
      </c>
      <c r="I211" s="11" t="s">
        <v>36</v>
      </c>
      <c r="J211" s="12">
        <v>0.25</v>
      </c>
      <c r="K211" s="11" t="s">
        <v>37</v>
      </c>
      <c r="L211" s="11" t="s">
        <v>29</v>
      </c>
      <c r="M211" s="11">
        <v>4</v>
      </c>
      <c r="N211" s="11">
        <v>3</v>
      </c>
      <c r="O211" s="40">
        <v>1</v>
      </c>
      <c r="P211" s="11">
        <v>3</v>
      </c>
      <c r="Q211" s="12">
        <v>1</v>
      </c>
      <c r="R211" s="42"/>
    </row>
    <row r="212" spans="1:18" ht="36" x14ac:dyDescent="0.25">
      <c r="A212" s="46" t="str">
        <f t="shared" si="12"/>
        <v>15</v>
      </c>
      <c r="B212" s="46" t="str">
        <f t="shared" si="13"/>
        <v>150021</v>
      </c>
      <c r="C212" s="46" t="str">
        <f t="shared" si="14"/>
        <v>15002</v>
      </c>
      <c r="D212" s="46" t="str">
        <f t="shared" si="15"/>
        <v>1500</v>
      </c>
      <c r="E212" s="46">
        <v>6.2500000000000003E-3</v>
      </c>
      <c r="H212" s="11" t="s">
        <v>612</v>
      </c>
      <c r="I212" s="11" t="s">
        <v>40</v>
      </c>
      <c r="J212" s="12">
        <v>0.25</v>
      </c>
      <c r="K212" s="11" t="s">
        <v>41</v>
      </c>
      <c r="L212" s="11" t="s">
        <v>29</v>
      </c>
      <c r="M212" s="11">
        <v>4</v>
      </c>
      <c r="N212" s="11">
        <v>3</v>
      </c>
      <c r="O212" s="40">
        <v>1</v>
      </c>
      <c r="P212" s="11">
        <v>3</v>
      </c>
      <c r="Q212" s="12">
        <v>1</v>
      </c>
      <c r="R212" s="42"/>
    </row>
    <row r="213" spans="1:18" ht="24" x14ac:dyDescent="0.25">
      <c r="A213" s="46" t="str">
        <f t="shared" si="12"/>
        <v>15</v>
      </c>
      <c r="B213" s="46" t="str">
        <f t="shared" si="13"/>
        <v>150031</v>
      </c>
      <c r="C213" s="46" t="str">
        <f t="shared" si="14"/>
        <v>15003</v>
      </c>
      <c r="D213" s="46" t="str">
        <f t="shared" si="15"/>
        <v>1500</v>
      </c>
      <c r="E213" s="46">
        <v>3.7499999999999999E-3</v>
      </c>
      <c r="H213" s="11" t="s">
        <v>613</v>
      </c>
      <c r="I213" s="11" t="s">
        <v>44</v>
      </c>
      <c r="J213" s="12">
        <v>0.15</v>
      </c>
      <c r="K213" s="11" t="s">
        <v>45</v>
      </c>
      <c r="L213" s="11" t="s">
        <v>46</v>
      </c>
      <c r="M213" s="11">
        <v>1</v>
      </c>
      <c r="N213" s="11">
        <v>1</v>
      </c>
      <c r="O213" s="40"/>
      <c r="P213" s="11">
        <v>1</v>
      </c>
      <c r="Q213" s="12">
        <v>1</v>
      </c>
      <c r="R213" s="42"/>
    </row>
    <row r="214" spans="1:18" ht="24" x14ac:dyDescent="0.25">
      <c r="A214" s="46" t="str">
        <f t="shared" si="12"/>
        <v>15</v>
      </c>
      <c r="B214" s="46" t="str">
        <f t="shared" si="13"/>
        <v>150031</v>
      </c>
      <c r="C214" s="46" t="str">
        <f t="shared" si="14"/>
        <v>15003</v>
      </c>
      <c r="D214" s="46" t="str">
        <f t="shared" si="15"/>
        <v>1500</v>
      </c>
      <c r="E214" s="46">
        <v>1.7500000000000002E-2</v>
      </c>
      <c r="H214" s="11" t="s">
        <v>614</v>
      </c>
      <c r="I214" s="11" t="s">
        <v>48</v>
      </c>
      <c r="J214" s="12">
        <v>0.7</v>
      </c>
      <c r="K214" s="11" t="s">
        <v>49</v>
      </c>
      <c r="L214" s="11" t="s">
        <v>46</v>
      </c>
      <c r="M214" s="11">
        <v>4</v>
      </c>
      <c r="N214" s="11">
        <v>3</v>
      </c>
      <c r="O214" s="40">
        <v>1</v>
      </c>
      <c r="P214" s="11">
        <v>3</v>
      </c>
      <c r="Q214" s="12">
        <v>1</v>
      </c>
      <c r="R214" s="42"/>
    </row>
    <row r="215" spans="1:18" ht="24" x14ac:dyDescent="0.25">
      <c r="A215" s="46" t="str">
        <f t="shared" si="12"/>
        <v>15</v>
      </c>
      <c r="B215" s="46" t="str">
        <f t="shared" si="13"/>
        <v>150031</v>
      </c>
      <c r="C215" s="46" t="str">
        <f t="shared" si="14"/>
        <v>15003</v>
      </c>
      <c r="D215" s="46" t="str">
        <f t="shared" si="15"/>
        <v>1500</v>
      </c>
      <c r="E215" s="46">
        <v>1.25E-3</v>
      </c>
      <c r="H215" s="11" t="s">
        <v>615</v>
      </c>
      <c r="I215" s="11" t="s">
        <v>52</v>
      </c>
      <c r="J215" s="12">
        <v>0.05</v>
      </c>
      <c r="K215" s="11" t="s">
        <v>53</v>
      </c>
      <c r="L215" s="11" t="s">
        <v>46</v>
      </c>
      <c r="M215" s="11">
        <v>1</v>
      </c>
      <c r="N215" s="11">
        <v>0</v>
      </c>
      <c r="O215" s="40">
        <v>1</v>
      </c>
      <c r="P215" s="11">
        <v>1</v>
      </c>
      <c r="Q215" s="12">
        <v>1</v>
      </c>
      <c r="R215" s="42"/>
    </row>
    <row r="216" spans="1:18" ht="24" x14ac:dyDescent="0.25">
      <c r="A216" s="46" t="str">
        <f t="shared" si="12"/>
        <v>15</v>
      </c>
      <c r="B216" s="46" t="str">
        <f t="shared" si="13"/>
        <v>150031</v>
      </c>
      <c r="C216" s="46" t="str">
        <f t="shared" si="14"/>
        <v>15003</v>
      </c>
      <c r="D216" s="46" t="str">
        <f t="shared" si="15"/>
        <v>1500</v>
      </c>
      <c r="E216" s="46">
        <v>2.5000000000000001E-3</v>
      </c>
      <c r="H216" s="11" t="s">
        <v>616</v>
      </c>
      <c r="I216" s="11" t="s">
        <v>56</v>
      </c>
      <c r="J216" s="12">
        <v>0.1</v>
      </c>
      <c r="K216" s="11" t="s">
        <v>57</v>
      </c>
      <c r="L216" s="11" t="s">
        <v>46</v>
      </c>
      <c r="M216" s="11">
        <v>1</v>
      </c>
      <c r="N216" s="11">
        <v>0</v>
      </c>
      <c r="O216" s="40">
        <v>1</v>
      </c>
      <c r="P216" s="11">
        <v>0</v>
      </c>
      <c r="Q216" s="12">
        <v>1</v>
      </c>
      <c r="R216" s="42"/>
    </row>
    <row r="217" spans="1:18" ht="24" x14ac:dyDescent="0.25">
      <c r="A217" s="46" t="str">
        <f t="shared" si="12"/>
        <v>15</v>
      </c>
      <c r="B217" s="46" t="str">
        <f t="shared" si="13"/>
        <v>150041</v>
      </c>
      <c r="C217" s="46" t="str">
        <f t="shared" si="14"/>
        <v>15004</v>
      </c>
      <c r="D217" s="46" t="str">
        <f t="shared" si="15"/>
        <v>1500</v>
      </c>
      <c r="E217" s="46">
        <v>6.2500000000000003E-3</v>
      </c>
      <c r="H217" s="11" t="s">
        <v>617</v>
      </c>
      <c r="I217" s="11" t="s">
        <v>60</v>
      </c>
      <c r="J217" s="12">
        <v>0.25</v>
      </c>
      <c r="K217" s="11" t="s">
        <v>61</v>
      </c>
      <c r="L217" s="11" t="s">
        <v>29</v>
      </c>
      <c r="M217" s="11">
        <v>12</v>
      </c>
      <c r="N217" s="11">
        <v>9</v>
      </c>
      <c r="O217" s="40">
        <v>3</v>
      </c>
      <c r="P217" s="11">
        <v>9</v>
      </c>
      <c r="Q217" s="12">
        <v>1</v>
      </c>
      <c r="R217" s="42"/>
    </row>
    <row r="218" spans="1:18" ht="36" x14ac:dyDescent="0.25">
      <c r="A218" s="46" t="str">
        <f t="shared" si="12"/>
        <v>15</v>
      </c>
      <c r="B218" s="46" t="str">
        <f t="shared" si="13"/>
        <v>150041</v>
      </c>
      <c r="C218" s="46" t="str">
        <f t="shared" si="14"/>
        <v>15004</v>
      </c>
      <c r="D218" s="46" t="str">
        <f t="shared" si="15"/>
        <v>1500</v>
      </c>
      <c r="E218" s="46">
        <v>6.2500000000000003E-3</v>
      </c>
      <c r="H218" s="11" t="s">
        <v>618</v>
      </c>
      <c r="I218" s="11" t="s">
        <v>64</v>
      </c>
      <c r="J218" s="12">
        <v>0.25</v>
      </c>
      <c r="K218" s="11" t="s">
        <v>65</v>
      </c>
      <c r="L218" s="11" t="s">
        <v>66</v>
      </c>
      <c r="M218" s="11">
        <v>12</v>
      </c>
      <c r="N218" s="11">
        <v>9</v>
      </c>
      <c r="O218" s="40">
        <v>3</v>
      </c>
      <c r="P218" s="11">
        <v>15</v>
      </c>
      <c r="Q218" s="12">
        <v>1</v>
      </c>
      <c r="R218" s="42" t="s">
        <v>619</v>
      </c>
    </row>
    <row r="219" spans="1:18" ht="36" x14ac:dyDescent="0.25">
      <c r="A219" s="46" t="str">
        <f t="shared" si="12"/>
        <v>15</v>
      </c>
      <c r="B219" s="46" t="str">
        <f t="shared" si="13"/>
        <v>150041</v>
      </c>
      <c r="C219" s="46" t="str">
        <f t="shared" si="14"/>
        <v>15004</v>
      </c>
      <c r="D219" s="46" t="str">
        <f t="shared" si="15"/>
        <v>1500</v>
      </c>
      <c r="E219" s="46">
        <v>6.2500000000000003E-3</v>
      </c>
      <c r="H219" s="11" t="s">
        <v>620</v>
      </c>
      <c r="I219" s="11" t="s">
        <v>69</v>
      </c>
      <c r="J219" s="12">
        <v>0.25</v>
      </c>
      <c r="K219" s="11" t="s">
        <v>70</v>
      </c>
      <c r="L219" s="11" t="s">
        <v>66</v>
      </c>
      <c r="M219" s="11">
        <v>2</v>
      </c>
      <c r="N219" s="11">
        <v>2</v>
      </c>
      <c r="O219" s="40"/>
      <c r="P219" s="11">
        <v>2</v>
      </c>
      <c r="Q219" s="12">
        <v>1</v>
      </c>
      <c r="R219" s="42" t="s">
        <v>621</v>
      </c>
    </row>
    <row r="220" spans="1:18" ht="36" x14ac:dyDescent="0.25">
      <c r="A220" s="46" t="str">
        <f t="shared" si="12"/>
        <v>15</v>
      </c>
      <c r="B220" s="46" t="str">
        <f t="shared" si="13"/>
        <v>150041</v>
      </c>
      <c r="C220" s="46" t="str">
        <f t="shared" si="14"/>
        <v>15004</v>
      </c>
      <c r="D220" s="46" t="str">
        <f t="shared" si="15"/>
        <v>1500</v>
      </c>
      <c r="E220" s="46">
        <v>6.2500000000000003E-3</v>
      </c>
      <c r="H220" s="11" t="s">
        <v>622</v>
      </c>
      <c r="I220" s="11" t="s">
        <v>73</v>
      </c>
      <c r="J220" s="12">
        <v>0.25</v>
      </c>
      <c r="K220" s="11" t="s">
        <v>74</v>
      </c>
      <c r="L220" s="11" t="s">
        <v>75</v>
      </c>
      <c r="M220" s="11">
        <v>2</v>
      </c>
      <c r="N220" s="11">
        <v>2</v>
      </c>
      <c r="O220" s="40"/>
      <c r="P220" s="11">
        <v>2</v>
      </c>
      <c r="Q220" s="12">
        <v>1</v>
      </c>
      <c r="R220" s="42"/>
    </row>
    <row r="221" spans="1:18" ht="24" x14ac:dyDescent="0.25">
      <c r="A221" s="46" t="str">
        <f t="shared" si="12"/>
        <v>15</v>
      </c>
      <c r="B221" s="46" t="str">
        <f t="shared" si="13"/>
        <v>150111</v>
      </c>
      <c r="C221" s="46" t="str">
        <f t="shared" si="14"/>
        <v>15011</v>
      </c>
      <c r="D221" s="46" t="str">
        <f t="shared" si="15"/>
        <v>1501</v>
      </c>
      <c r="E221" s="46">
        <v>4.3749999999999997E-2</v>
      </c>
      <c r="H221" s="11" t="s">
        <v>623</v>
      </c>
      <c r="I221" s="11" t="s">
        <v>624</v>
      </c>
      <c r="J221" s="12">
        <v>0.5</v>
      </c>
      <c r="K221" s="11" t="s">
        <v>625</v>
      </c>
      <c r="L221" s="11" t="s">
        <v>626</v>
      </c>
      <c r="M221" s="11">
        <v>4</v>
      </c>
      <c r="N221" s="11">
        <v>3</v>
      </c>
      <c r="O221" s="40">
        <v>1</v>
      </c>
      <c r="P221" s="11">
        <v>4</v>
      </c>
      <c r="Q221" s="12">
        <v>1</v>
      </c>
      <c r="R221" s="42" t="s">
        <v>627</v>
      </c>
    </row>
    <row r="222" spans="1:18" ht="24" x14ac:dyDescent="0.25">
      <c r="A222" s="46" t="str">
        <f t="shared" si="12"/>
        <v>15</v>
      </c>
      <c r="B222" s="46" t="str">
        <f t="shared" si="13"/>
        <v>150111</v>
      </c>
      <c r="C222" s="46" t="str">
        <f t="shared" si="14"/>
        <v>15011</v>
      </c>
      <c r="D222" s="46" t="str">
        <f t="shared" si="15"/>
        <v>1501</v>
      </c>
      <c r="E222" s="46">
        <v>4.3749999999999997E-2</v>
      </c>
      <c r="H222" s="11" t="s">
        <v>628</v>
      </c>
      <c r="I222" s="11" t="s">
        <v>629</v>
      </c>
      <c r="J222" s="12">
        <v>0.5</v>
      </c>
      <c r="K222" s="11" t="s">
        <v>625</v>
      </c>
      <c r="L222" s="11" t="s">
        <v>626</v>
      </c>
      <c r="M222" s="11">
        <v>4</v>
      </c>
      <c r="N222" s="11">
        <v>3</v>
      </c>
      <c r="O222" s="40">
        <v>1</v>
      </c>
      <c r="P222" s="11">
        <v>4</v>
      </c>
      <c r="Q222" s="12">
        <v>1</v>
      </c>
      <c r="R222" s="42" t="s">
        <v>627</v>
      </c>
    </row>
    <row r="223" spans="1:18" ht="24" x14ac:dyDescent="0.25">
      <c r="A223" s="46" t="str">
        <f t="shared" si="12"/>
        <v>15</v>
      </c>
      <c r="B223" s="46" t="str">
        <f t="shared" si="13"/>
        <v>150112</v>
      </c>
      <c r="C223" s="46" t="str">
        <f t="shared" si="14"/>
        <v>15011</v>
      </c>
      <c r="D223" s="46" t="str">
        <f t="shared" si="15"/>
        <v>1501</v>
      </c>
      <c r="E223" s="46">
        <v>2.6249999999999999E-2</v>
      </c>
      <c r="H223" s="11" t="s">
        <v>630</v>
      </c>
      <c r="I223" s="11" t="s">
        <v>631</v>
      </c>
      <c r="J223" s="12">
        <v>0.3</v>
      </c>
      <c r="K223" s="11" t="s">
        <v>625</v>
      </c>
      <c r="L223" s="11" t="s">
        <v>626</v>
      </c>
      <c r="M223" s="11">
        <v>4</v>
      </c>
      <c r="N223" s="11">
        <v>3</v>
      </c>
      <c r="O223" s="40">
        <v>1</v>
      </c>
      <c r="P223" s="11">
        <v>4</v>
      </c>
      <c r="Q223" s="12">
        <v>1</v>
      </c>
      <c r="R223" s="42" t="s">
        <v>627</v>
      </c>
    </row>
    <row r="224" spans="1:18" ht="22.5" x14ac:dyDescent="0.25">
      <c r="A224" s="46" t="str">
        <f t="shared" si="12"/>
        <v>15</v>
      </c>
      <c r="B224" s="46" t="str">
        <f t="shared" si="13"/>
        <v>150112</v>
      </c>
      <c r="C224" s="46" t="str">
        <f t="shared" si="14"/>
        <v>15011</v>
      </c>
      <c r="D224" s="46" t="str">
        <f t="shared" si="15"/>
        <v>1501</v>
      </c>
      <c r="E224" s="46">
        <v>3.5000000000000003E-2</v>
      </c>
      <c r="H224" s="11" t="s">
        <v>632</v>
      </c>
      <c r="I224" s="11" t="s">
        <v>633</v>
      </c>
      <c r="J224" s="12">
        <v>0.4</v>
      </c>
      <c r="K224" s="11" t="s">
        <v>634</v>
      </c>
      <c r="L224" s="11" t="s">
        <v>626</v>
      </c>
      <c r="M224" s="11">
        <v>4</v>
      </c>
      <c r="N224" s="11">
        <v>3</v>
      </c>
      <c r="O224" s="40">
        <v>1</v>
      </c>
      <c r="P224" s="11">
        <v>7</v>
      </c>
      <c r="Q224" s="12">
        <v>1</v>
      </c>
      <c r="R224" s="42" t="s">
        <v>635</v>
      </c>
    </row>
    <row r="225" spans="1:18" ht="22.5" x14ac:dyDescent="0.25">
      <c r="A225" s="46" t="str">
        <f t="shared" si="12"/>
        <v>15</v>
      </c>
      <c r="B225" s="46" t="str">
        <f t="shared" si="13"/>
        <v>150112</v>
      </c>
      <c r="C225" s="46" t="str">
        <f t="shared" si="14"/>
        <v>15011</v>
      </c>
      <c r="D225" s="46" t="str">
        <f t="shared" si="15"/>
        <v>1501</v>
      </c>
      <c r="E225" s="46">
        <v>2.6249999999999999E-2</v>
      </c>
      <c r="H225" s="11" t="s">
        <v>636</v>
      </c>
      <c r="I225" s="11" t="s">
        <v>637</v>
      </c>
      <c r="J225" s="12">
        <v>0.3</v>
      </c>
      <c r="K225" s="11" t="s">
        <v>634</v>
      </c>
      <c r="L225" s="11" t="s">
        <v>626</v>
      </c>
      <c r="M225" s="11">
        <v>4</v>
      </c>
      <c r="N225" s="11">
        <v>3</v>
      </c>
      <c r="O225" s="40">
        <v>1</v>
      </c>
      <c r="P225" s="11">
        <v>7</v>
      </c>
      <c r="Q225" s="12">
        <v>1</v>
      </c>
      <c r="R225" s="42" t="s">
        <v>638</v>
      </c>
    </row>
    <row r="226" spans="1:18" ht="67.5" x14ac:dyDescent="0.25">
      <c r="A226" s="46" t="str">
        <f t="shared" si="12"/>
        <v>15</v>
      </c>
      <c r="B226" s="46" t="str">
        <f t="shared" si="13"/>
        <v>150121</v>
      </c>
      <c r="C226" s="46" t="str">
        <f t="shared" si="14"/>
        <v>15012</v>
      </c>
      <c r="D226" s="46" t="str">
        <f t="shared" si="15"/>
        <v>1501</v>
      </c>
      <c r="E226" s="46">
        <v>7.0000000000000007E-2</v>
      </c>
      <c r="H226" s="11" t="s">
        <v>639</v>
      </c>
      <c r="I226" s="11" t="s">
        <v>640</v>
      </c>
      <c r="J226" s="12">
        <v>0.4</v>
      </c>
      <c r="K226" s="11" t="s">
        <v>641</v>
      </c>
      <c r="L226" s="11" t="s">
        <v>626</v>
      </c>
      <c r="M226" s="11">
        <v>4</v>
      </c>
      <c r="N226" s="11">
        <v>3</v>
      </c>
      <c r="O226" s="40">
        <v>1</v>
      </c>
      <c r="P226" s="11">
        <v>4</v>
      </c>
      <c r="Q226" s="12">
        <v>1</v>
      </c>
      <c r="R226" s="42" t="s">
        <v>642</v>
      </c>
    </row>
    <row r="227" spans="1:18" ht="22.5" x14ac:dyDescent="0.25">
      <c r="A227" s="46" t="str">
        <f t="shared" si="12"/>
        <v>15</v>
      </c>
      <c r="B227" s="46" t="str">
        <f t="shared" si="13"/>
        <v>150121</v>
      </c>
      <c r="C227" s="46" t="str">
        <f t="shared" si="14"/>
        <v>15012</v>
      </c>
      <c r="D227" s="46" t="str">
        <f t="shared" si="15"/>
        <v>1501</v>
      </c>
      <c r="E227" s="46">
        <v>0.105</v>
      </c>
      <c r="H227" s="11" t="s">
        <v>643</v>
      </c>
      <c r="I227" s="11" t="s">
        <v>644</v>
      </c>
      <c r="J227" s="12">
        <v>0.6</v>
      </c>
      <c r="K227" s="11" t="s">
        <v>645</v>
      </c>
      <c r="L227" s="11" t="s">
        <v>626</v>
      </c>
      <c r="M227" s="11">
        <v>4</v>
      </c>
      <c r="N227" s="11">
        <v>3</v>
      </c>
      <c r="O227" s="40">
        <v>1</v>
      </c>
      <c r="P227" s="11">
        <v>8</v>
      </c>
      <c r="Q227" s="12">
        <v>1</v>
      </c>
      <c r="R227" s="42" t="s">
        <v>646</v>
      </c>
    </row>
    <row r="228" spans="1:18" ht="22.5" x14ac:dyDescent="0.25">
      <c r="A228" s="46" t="str">
        <f t="shared" si="12"/>
        <v>15</v>
      </c>
      <c r="B228" s="46" t="str">
        <f t="shared" si="13"/>
        <v>150211</v>
      </c>
      <c r="C228" s="46" t="str">
        <f t="shared" si="14"/>
        <v>15021</v>
      </c>
      <c r="D228" s="46" t="str">
        <f t="shared" si="15"/>
        <v>1502</v>
      </c>
      <c r="E228" s="46">
        <v>0.14000000000000001</v>
      </c>
      <c r="H228" s="11" t="s">
        <v>647</v>
      </c>
      <c r="I228" s="11" t="s">
        <v>648</v>
      </c>
      <c r="J228" s="12">
        <v>0.4</v>
      </c>
      <c r="K228" s="11" t="s">
        <v>649</v>
      </c>
      <c r="L228" s="11" t="s">
        <v>626</v>
      </c>
      <c r="M228" s="11">
        <v>4</v>
      </c>
      <c r="N228" s="11">
        <v>3</v>
      </c>
      <c r="O228" s="40">
        <v>1</v>
      </c>
      <c r="P228" s="11">
        <v>8</v>
      </c>
      <c r="Q228" s="12">
        <v>1</v>
      </c>
      <c r="R228" s="42" t="s">
        <v>650</v>
      </c>
    </row>
    <row r="229" spans="1:18" ht="22.5" x14ac:dyDescent="0.25">
      <c r="A229" s="46" t="str">
        <f t="shared" si="12"/>
        <v>15</v>
      </c>
      <c r="B229" s="46" t="str">
        <f t="shared" si="13"/>
        <v>150211</v>
      </c>
      <c r="C229" s="46" t="str">
        <f t="shared" si="14"/>
        <v>15021</v>
      </c>
      <c r="D229" s="46" t="str">
        <f t="shared" si="15"/>
        <v>1502</v>
      </c>
      <c r="E229" s="46">
        <v>0.21</v>
      </c>
      <c r="H229" s="11" t="s">
        <v>651</v>
      </c>
      <c r="I229" s="11" t="s">
        <v>652</v>
      </c>
      <c r="J229" s="12">
        <v>0.6</v>
      </c>
      <c r="K229" s="11" t="s">
        <v>645</v>
      </c>
      <c r="L229" s="11" t="s">
        <v>626</v>
      </c>
      <c r="M229" s="11">
        <v>4</v>
      </c>
      <c r="N229" s="11">
        <v>3</v>
      </c>
      <c r="O229" s="40">
        <v>1</v>
      </c>
      <c r="P229" s="11">
        <v>8</v>
      </c>
      <c r="Q229" s="12">
        <v>1</v>
      </c>
      <c r="R229" s="42" t="s">
        <v>653</v>
      </c>
    </row>
    <row r="230" spans="1:18" x14ac:dyDescent="0.25">
      <c r="A230" s="46" t="str">
        <f t="shared" si="12"/>
        <v>15</v>
      </c>
      <c r="B230" s="46" t="str">
        <f t="shared" si="13"/>
        <v>150311</v>
      </c>
      <c r="C230" s="46" t="str">
        <f t="shared" si="14"/>
        <v>15031</v>
      </c>
      <c r="D230" s="46" t="str">
        <f t="shared" si="15"/>
        <v>1503</v>
      </c>
      <c r="E230" s="46">
        <v>0.1</v>
      </c>
      <c r="H230" s="11" t="s">
        <v>654</v>
      </c>
      <c r="I230" s="11" t="s">
        <v>655</v>
      </c>
      <c r="J230" s="12">
        <v>0.5</v>
      </c>
      <c r="K230" s="11" t="s">
        <v>656</v>
      </c>
      <c r="L230" s="11" t="s">
        <v>626</v>
      </c>
      <c r="M230" s="11">
        <v>1</v>
      </c>
      <c r="N230" s="11">
        <v>1</v>
      </c>
      <c r="O230" s="40"/>
      <c r="P230" s="11">
        <v>1</v>
      </c>
      <c r="Q230" s="12">
        <v>1</v>
      </c>
      <c r="R230" s="42" t="s">
        <v>621</v>
      </c>
    </row>
    <row r="231" spans="1:18" x14ac:dyDescent="0.25">
      <c r="A231" s="46" t="str">
        <f t="shared" si="12"/>
        <v>15</v>
      </c>
      <c r="B231" s="46" t="str">
        <f t="shared" si="13"/>
        <v>150311</v>
      </c>
      <c r="C231" s="46" t="str">
        <f t="shared" si="14"/>
        <v>15031</v>
      </c>
      <c r="D231" s="46" t="str">
        <f t="shared" si="15"/>
        <v>1503</v>
      </c>
      <c r="E231" s="46">
        <v>0.1</v>
      </c>
      <c r="H231" s="11" t="s">
        <v>657</v>
      </c>
      <c r="I231" s="11" t="s">
        <v>658</v>
      </c>
      <c r="J231" s="12">
        <v>0.5</v>
      </c>
      <c r="K231" s="11" t="s">
        <v>659</v>
      </c>
      <c r="L231" s="11" t="s">
        <v>626</v>
      </c>
      <c r="M231" s="11">
        <v>1</v>
      </c>
      <c r="N231" s="11">
        <v>1</v>
      </c>
      <c r="O231" s="40"/>
      <c r="P231" s="11">
        <v>1</v>
      </c>
      <c r="Q231" s="12">
        <v>1</v>
      </c>
      <c r="R231" s="42" t="s">
        <v>621</v>
      </c>
    </row>
    <row r="232" spans="1:18" ht="24" x14ac:dyDescent="0.25">
      <c r="A232" s="46" t="str">
        <f t="shared" si="12"/>
        <v>20</v>
      </c>
      <c r="B232" s="46" t="str">
        <f t="shared" si="13"/>
        <v>200011</v>
      </c>
      <c r="C232" s="46" t="str">
        <f t="shared" si="14"/>
        <v>20001</v>
      </c>
      <c r="D232" s="46" t="str">
        <f t="shared" si="15"/>
        <v>2000</v>
      </c>
      <c r="E232" s="46">
        <v>2.5000000000000001E-2</v>
      </c>
      <c r="H232" s="11" t="s">
        <v>660</v>
      </c>
      <c r="I232" s="11" t="s">
        <v>22</v>
      </c>
      <c r="J232" s="12">
        <v>1</v>
      </c>
      <c r="K232" s="11" t="s">
        <v>23</v>
      </c>
      <c r="L232" s="11" t="s">
        <v>24</v>
      </c>
      <c r="M232" s="11">
        <v>4</v>
      </c>
      <c r="N232" s="11">
        <v>3</v>
      </c>
      <c r="O232" s="40">
        <v>1</v>
      </c>
      <c r="P232" s="11">
        <v>4</v>
      </c>
      <c r="Q232" s="12">
        <v>1</v>
      </c>
      <c r="R232" s="42" t="s">
        <v>661</v>
      </c>
    </row>
    <row r="233" spans="1:18" ht="36" x14ac:dyDescent="0.25">
      <c r="A233" s="46" t="str">
        <f t="shared" si="12"/>
        <v>20</v>
      </c>
      <c r="B233" s="46" t="str">
        <f t="shared" si="13"/>
        <v>200021</v>
      </c>
      <c r="C233" s="46" t="str">
        <f t="shared" si="14"/>
        <v>20002</v>
      </c>
      <c r="D233" s="46" t="str">
        <f t="shared" si="15"/>
        <v>2000</v>
      </c>
      <c r="E233" s="46">
        <v>6.2500000000000003E-3</v>
      </c>
      <c r="H233" s="11" t="s">
        <v>662</v>
      </c>
      <c r="I233" s="11" t="s">
        <v>27</v>
      </c>
      <c r="J233" s="12">
        <v>0.25</v>
      </c>
      <c r="K233" s="11" t="s">
        <v>28</v>
      </c>
      <c r="L233" s="11" t="s">
        <v>29</v>
      </c>
      <c r="M233" s="11">
        <v>12</v>
      </c>
      <c r="N233" s="11">
        <v>9</v>
      </c>
      <c r="O233" s="40">
        <v>3</v>
      </c>
      <c r="P233" s="11">
        <v>12</v>
      </c>
      <c r="Q233" s="12">
        <v>1</v>
      </c>
      <c r="R233" s="42" t="s">
        <v>663</v>
      </c>
    </row>
    <row r="234" spans="1:18" ht="36" x14ac:dyDescent="0.25">
      <c r="A234" s="46" t="str">
        <f t="shared" si="12"/>
        <v>20</v>
      </c>
      <c r="B234" s="46" t="str">
        <f t="shared" si="13"/>
        <v>200021</v>
      </c>
      <c r="C234" s="46" t="str">
        <f t="shared" si="14"/>
        <v>20002</v>
      </c>
      <c r="D234" s="46" t="str">
        <f t="shared" si="15"/>
        <v>2000</v>
      </c>
      <c r="E234" s="46">
        <v>6.2500000000000003E-3</v>
      </c>
      <c r="H234" s="11" t="s">
        <v>664</v>
      </c>
      <c r="I234" s="11" t="s">
        <v>32</v>
      </c>
      <c r="J234" s="12">
        <v>0.25</v>
      </c>
      <c r="K234" s="11" t="s">
        <v>33</v>
      </c>
      <c r="L234" s="11" t="s">
        <v>29</v>
      </c>
      <c r="M234" s="11">
        <v>1</v>
      </c>
      <c r="N234" s="11">
        <v>1</v>
      </c>
      <c r="O234" s="40"/>
      <c r="P234" s="11">
        <v>1</v>
      </c>
      <c r="Q234" s="12">
        <v>1</v>
      </c>
      <c r="R234" s="42" t="s">
        <v>665</v>
      </c>
    </row>
    <row r="235" spans="1:18" ht="36" x14ac:dyDescent="0.25">
      <c r="A235" s="46" t="str">
        <f t="shared" si="12"/>
        <v>20</v>
      </c>
      <c r="B235" s="46" t="str">
        <f t="shared" si="13"/>
        <v>200021</v>
      </c>
      <c r="C235" s="46" t="str">
        <f t="shared" si="14"/>
        <v>20002</v>
      </c>
      <c r="D235" s="46" t="str">
        <f t="shared" si="15"/>
        <v>2000</v>
      </c>
      <c r="E235" s="46">
        <v>6.2500000000000003E-3</v>
      </c>
      <c r="H235" s="11" t="s">
        <v>666</v>
      </c>
      <c r="I235" s="11" t="s">
        <v>36</v>
      </c>
      <c r="J235" s="12">
        <v>0.25</v>
      </c>
      <c r="K235" s="11" t="s">
        <v>37</v>
      </c>
      <c r="L235" s="11" t="s">
        <v>29</v>
      </c>
      <c r="M235" s="11">
        <v>4</v>
      </c>
      <c r="N235" s="11">
        <v>3</v>
      </c>
      <c r="O235" s="40">
        <v>1</v>
      </c>
      <c r="P235" s="11">
        <v>4</v>
      </c>
      <c r="Q235" s="12">
        <v>1</v>
      </c>
      <c r="R235" s="42" t="s">
        <v>667</v>
      </c>
    </row>
    <row r="236" spans="1:18" ht="36" x14ac:dyDescent="0.25">
      <c r="A236" s="46" t="str">
        <f t="shared" si="12"/>
        <v>20</v>
      </c>
      <c r="B236" s="46" t="str">
        <f t="shared" si="13"/>
        <v>200021</v>
      </c>
      <c r="C236" s="46" t="str">
        <f t="shared" si="14"/>
        <v>20002</v>
      </c>
      <c r="D236" s="46" t="str">
        <f t="shared" si="15"/>
        <v>2000</v>
      </c>
      <c r="E236" s="46">
        <v>6.2500000000000003E-3</v>
      </c>
      <c r="H236" s="11" t="s">
        <v>668</v>
      </c>
      <c r="I236" s="11" t="s">
        <v>40</v>
      </c>
      <c r="J236" s="12">
        <v>0.25</v>
      </c>
      <c r="K236" s="11" t="s">
        <v>41</v>
      </c>
      <c r="L236" s="11" t="s">
        <v>29</v>
      </c>
      <c r="M236" s="11">
        <v>4</v>
      </c>
      <c r="N236" s="11">
        <v>3</v>
      </c>
      <c r="O236" s="40">
        <v>1</v>
      </c>
      <c r="P236" s="11">
        <v>4</v>
      </c>
      <c r="Q236" s="12">
        <v>1</v>
      </c>
      <c r="R236" s="42" t="s">
        <v>669</v>
      </c>
    </row>
    <row r="237" spans="1:18" ht="24" x14ac:dyDescent="0.25">
      <c r="A237" s="46" t="str">
        <f t="shared" si="12"/>
        <v>20</v>
      </c>
      <c r="B237" s="46" t="str">
        <f t="shared" si="13"/>
        <v>200031</v>
      </c>
      <c r="C237" s="46" t="str">
        <f t="shared" si="14"/>
        <v>20003</v>
      </c>
      <c r="D237" s="46" t="str">
        <f t="shared" si="15"/>
        <v>2000</v>
      </c>
      <c r="E237" s="46">
        <v>3.7499999999999999E-3</v>
      </c>
      <c r="H237" s="11" t="s">
        <v>670</v>
      </c>
      <c r="I237" s="11" t="s">
        <v>44</v>
      </c>
      <c r="J237" s="12">
        <v>0.15</v>
      </c>
      <c r="K237" s="11" t="s">
        <v>45</v>
      </c>
      <c r="L237" s="11" t="s">
        <v>46</v>
      </c>
      <c r="M237" s="11">
        <v>1</v>
      </c>
      <c r="N237" s="11">
        <v>1</v>
      </c>
      <c r="O237" s="40"/>
      <c r="P237" s="11">
        <v>1</v>
      </c>
      <c r="Q237" s="12">
        <v>1</v>
      </c>
      <c r="R237" s="42" t="s">
        <v>665</v>
      </c>
    </row>
    <row r="238" spans="1:18" ht="24" x14ac:dyDescent="0.25">
      <c r="A238" s="46" t="str">
        <f t="shared" si="12"/>
        <v>20</v>
      </c>
      <c r="B238" s="46" t="str">
        <f t="shared" si="13"/>
        <v>200031</v>
      </c>
      <c r="C238" s="46" t="str">
        <f t="shared" si="14"/>
        <v>20003</v>
      </c>
      <c r="D238" s="46" t="str">
        <f t="shared" si="15"/>
        <v>2000</v>
      </c>
      <c r="E238" s="46">
        <v>1.7500000000000002E-2</v>
      </c>
      <c r="H238" s="11" t="s">
        <v>671</v>
      </c>
      <c r="I238" s="11" t="s">
        <v>48</v>
      </c>
      <c r="J238" s="12">
        <v>0.7</v>
      </c>
      <c r="K238" s="11" t="s">
        <v>49</v>
      </c>
      <c r="L238" s="11" t="s">
        <v>46</v>
      </c>
      <c r="M238" s="11">
        <v>4</v>
      </c>
      <c r="N238" s="11">
        <v>3</v>
      </c>
      <c r="O238" s="40">
        <v>1</v>
      </c>
      <c r="P238" s="11">
        <v>4</v>
      </c>
      <c r="Q238" s="12">
        <v>1</v>
      </c>
      <c r="R238" s="42" t="s">
        <v>672</v>
      </c>
    </row>
    <row r="239" spans="1:18" ht="24" x14ac:dyDescent="0.25">
      <c r="A239" s="46" t="str">
        <f t="shared" si="12"/>
        <v>20</v>
      </c>
      <c r="B239" s="46" t="str">
        <f t="shared" si="13"/>
        <v>200031</v>
      </c>
      <c r="C239" s="46" t="str">
        <f t="shared" si="14"/>
        <v>20003</v>
      </c>
      <c r="D239" s="46" t="str">
        <f t="shared" si="15"/>
        <v>2000</v>
      </c>
      <c r="E239" s="46">
        <v>1.25E-3</v>
      </c>
      <c r="H239" s="11" t="s">
        <v>673</v>
      </c>
      <c r="I239" s="11" t="s">
        <v>52</v>
      </c>
      <c r="J239" s="12">
        <v>0.05</v>
      </c>
      <c r="K239" s="11" t="s">
        <v>53</v>
      </c>
      <c r="L239" s="11" t="s">
        <v>46</v>
      </c>
      <c r="M239" s="11">
        <v>1</v>
      </c>
      <c r="N239" s="11">
        <v>0</v>
      </c>
      <c r="O239" s="40">
        <v>1</v>
      </c>
      <c r="P239" s="11">
        <v>1</v>
      </c>
      <c r="Q239" s="12">
        <v>1</v>
      </c>
      <c r="R239" s="42" t="s">
        <v>674</v>
      </c>
    </row>
    <row r="240" spans="1:18" ht="24" x14ac:dyDescent="0.25">
      <c r="A240" s="46" t="str">
        <f t="shared" si="12"/>
        <v>20</v>
      </c>
      <c r="B240" s="46" t="str">
        <f t="shared" si="13"/>
        <v>200031</v>
      </c>
      <c r="C240" s="46" t="str">
        <f t="shared" si="14"/>
        <v>20003</v>
      </c>
      <c r="D240" s="46" t="str">
        <f t="shared" si="15"/>
        <v>2000</v>
      </c>
      <c r="E240" s="46">
        <v>2.5000000000000001E-3</v>
      </c>
      <c r="H240" s="11" t="s">
        <v>675</v>
      </c>
      <c r="I240" s="11" t="s">
        <v>56</v>
      </c>
      <c r="J240" s="12">
        <v>0.1</v>
      </c>
      <c r="K240" s="11" t="s">
        <v>57</v>
      </c>
      <c r="L240" s="11" t="s">
        <v>46</v>
      </c>
      <c r="M240" s="11">
        <v>1</v>
      </c>
      <c r="N240" s="11">
        <v>0</v>
      </c>
      <c r="O240" s="40">
        <v>1</v>
      </c>
      <c r="P240" s="11">
        <v>1</v>
      </c>
      <c r="Q240" s="12">
        <v>1</v>
      </c>
      <c r="R240" s="42" t="s">
        <v>676</v>
      </c>
    </row>
    <row r="241" spans="1:18" ht="24" x14ac:dyDescent="0.25">
      <c r="A241" s="46" t="str">
        <f t="shared" si="12"/>
        <v>20</v>
      </c>
      <c r="B241" s="46" t="str">
        <f t="shared" si="13"/>
        <v>200041</v>
      </c>
      <c r="C241" s="46" t="str">
        <f t="shared" si="14"/>
        <v>20004</v>
      </c>
      <c r="D241" s="46" t="str">
        <f t="shared" si="15"/>
        <v>2000</v>
      </c>
      <c r="E241" s="46">
        <v>6.2500000000000003E-3</v>
      </c>
      <c r="H241" s="11" t="s">
        <v>677</v>
      </c>
      <c r="I241" s="11" t="s">
        <v>60</v>
      </c>
      <c r="J241" s="12">
        <v>0.25</v>
      </c>
      <c r="K241" s="11" t="s">
        <v>61</v>
      </c>
      <c r="L241" s="11" t="s">
        <v>29</v>
      </c>
      <c r="M241" s="11">
        <v>12</v>
      </c>
      <c r="N241" s="11">
        <v>9</v>
      </c>
      <c r="O241" s="40">
        <v>3</v>
      </c>
      <c r="P241" s="11">
        <v>12</v>
      </c>
      <c r="Q241" s="12">
        <v>1</v>
      </c>
      <c r="R241" s="42" t="s">
        <v>678</v>
      </c>
    </row>
    <row r="242" spans="1:18" ht="36" x14ac:dyDescent="0.25">
      <c r="A242" s="46" t="str">
        <f t="shared" si="12"/>
        <v>20</v>
      </c>
      <c r="B242" s="46" t="str">
        <f t="shared" si="13"/>
        <v>200041</v>
      </c>
      <c r="C242" s="46" t="str">
        <f t="shared" si="14"/>
        <v>20004</v>
      </c>
      <c r="D242" s="46" t="str">
        <f t="shared" si="15"/>
        <v>2000</v>
      </c>
      <c r="E242" s="46">
        <v>6.2500000000000003E-3</v>
      </c>
      <c r="H242" s="11" t="s">
        <v>679</v>
      </c>
      <c r="I242" s="11" t="s">
        <v>64</v>
      </c>
      <c r="J242" s="12">
        <v>0.25</v>
      </c>
      <c r="K242" s="11" t="s">
        <v>65</v>
      </c>
      <c r="L242" s="11" t="s">
        <v>66</v>
      </c>
      <c r="M242" s="11">
        <v>12</v>
      </c>
      <c r="N242" s="11">
        <v>9</v>
      </c>
      <c r="O242" s="40">
        <v>3</v>
      </c>
      <c r="P242" s="11">
        <v>12</v>
      </c>
      <c r="Q242" s="12">
        <v>1</v>
      </c>
      <c r="R242" s="42" t="s">
        <v>680</v>
      </c>
    </row>
    <row r="243" spans="1:18" ht="36" x14ac:dyDescent="0.25">
      <c r="A243" s="46" t="str">
        <f t="shared" si="12"/>
        <v>20</v>
      </c>
      <c r="B243" s="46" t="str">
        <f t="shared" si="13"/>
        <v>200041</v>
      </c>
      <c r="C243" s="46" t="str">
        <f t="shared" si="14"/>
        <v>20004</v>
      </c>
      <c r="D243" s="46" t="str">
        <f t="shared" si="15"/>
        <v>2000</v>
      </c>
      <c r="E243" s="46">
        <v>6.2500000000000003E-3</v>
      </c>
      <c r="H243" s="11" t="s">
        <v>681</v>
      </c>
      <c r="I243" s="11" t="s">
        <v>69</v>
      </c>
      <c r="J243" s="12">
        <v>0.25</v>
      </c>
      <c r="K243" s="11" t="s">
        <v>70</v>
      </c>
      <c r="L243" s="11" t="s">
        <v>66</v>
      </c>
      <c r="M243" s="11">
        <v>2</v>
      </c>
      <c r="N243" s="11">
        <v>2</v>
      </c>
      <c r="O243" s="40"/>
      <c r="P243" s="11">
        <v>2</v>
      </c>
      <c r="Q243" s="12">
        <v>1</v>
      </c>
      <c r="R243" s="42" t="s">
        <v>665</v>
      </c>
    </row>
    <row r="244" spans="1:18" ht="36" x14ac:dyDescent="0.25">
      <c r="A244" s="46" t="str">
        <f t="shared" si="12"/>
        <v>20</v>
      </c>
      <c r="B244" s="46" t="str">
        <f t="shared" si="13"/>
        <v>200041</v>
      </c>
      <c r="C244" s="46" t="str">
        <f t="shared" si="14"/>
        <v>20004</v>
      </c>
      <c r="D244" s="46" t="str">
        <f t="shared" si="15"/>
        <v>2000</v>
      </c>
      <c r="E244" s="46">
        <v>6.2500000000000003E-3</v>
      </c>
      <c r="H244" s="11" t="s">
        <v>682</v>
      </c>
      <c r="I244" s="11" t="s">
        <v>73</v>
      </c>
      <c r="J244" s="12">
        <v>0.25</v>
      </c>
      <c r="K244" s="11" t="s">
        <v>74</v>
      </c>
      <c r="L244" s="11" t="s">
        <v>75</v>
      </c>
      <c r="M244" s="11">
        <v>2</v>
      </c>
      <c r="N244" s="11">
        <v>2</v>
      </c>
      <c r="O244" s="40"/>
      <c r="P244" s="11">
        <v>2</v>
      </c>
      <c r="Q244" s="12">
        <v>1</v>
      </c>
      <c r="R244" s="42" t="s">
        <v>665</v>
      </c>
    </row>
    <row r="245" spans="1:18" ht="33.75" x14ac:dyDescent="0.25">
      <c r="A245" s="46" t="str">
        <f t="shared" si="12"/>
        <v>20</v>
      </c>
      <c r="B245" s="46" t="str">
        <f t="shared" si="13"/>
        <v>200111</v>
      </c>
      <c r="C245" s="46" t="str">
        <f t="shared" si="14"/>
        <v>20011</v>
      </c>
      <c r="D245" s="46" t="str">
        <f t="shared" si="15"/>
        <v>2001</v>
      </c>
      <c r="E245" s="46">
        <v>1.9800000000000002E-2</v>
      </c>
      <c r="H245" s="11" t="s">
        <v>683</v>
      </c>
      <c r="I245" s="11" t="s">
        <v>684</v>
      </c>
      <c r="J245" s="12">
        <v>1</v>
      </c>
      <c r="K245" s="11" t="s">
        <v>685</v>
      </c>
      <c r="L245" s="11" t="s">
        <v>686</v>
      </c>
      <c r="M245" s="11">
        <v>1</v>
      </c>
      <c r="N245" s="11">
        <v>1</v>
      </c>
      <c r="O245" s="40"/>
      <c r="P245" s="11">
        <v>1</v>
      </c>
      <c r="Q245" s="12">
        <v>1</v>
      </c>
      <c r="R245" s="42" t="s">
        <v>687</v>
      </c>
    </row>
    <row r="246" spans="1:18" ht="24" x14ac:dyDescent="0.25">
      <c r="A246" s="46" t="str">
        <f t="shared" si="12"/>
        <v>20</v>
      </c>
      <c r="B246" s="46" t="str">
        <f t="shared" si="13"/>
        <v>200112</v>
      </c>
      <c r="C246" s="46" t="str">
        <f t="shared" si="14"/>
        <v>20011</v>
      </c>
      <c r="D246" s="46" t="str">
        <f t="shared" si="15"/>
        <v>2001</v>
      </c>
      <c r="E246" s="46">
        <v>9.9000000000000008E-3</v>
      </c>
      <c r="H246" s="11" t="s">
        <v>688</v>
      </c>
      <c r="I246" s="11" t="s">
        <v>689</v>
      </c>
      <c r="J246" s="12">
        <v>0.5</v>
      </c>
      <c r="K246" s="11" t="s">
        <v>690</v>
      </c>
      <c r="L246" s="11" t="s">
        <v>691</v>
      </c>
      <c r="M246" s="11">
        <v>1</v>
      </c>
      <c r="N246" s="11">
        <v>1</v>
      </c>
      <c r="O246" s="40"/>
      <c r="P246" s="11">
        <v>1</v>
      </c>
      <c r="Q246" s="12">
        <v>1</v>
      </c>
      <c r="R246" s="42" t="s">
        <v>692</v>
      </c>
    </row>
    <row r="247" spans="1:18" ht="243" customHeight="1" x14ac:dyDescent="0.25">
      <c r="A247" s="46" t="str">
        <f t="shared" si="12"/>
        <v>20</v>
      </c>
      <c r="B247" s="46" t="str">
        <f t="shared" si="13"/>
        <v>200112</v>
      </c>
      <c r="C247" s="46" t="str">
        <f t="shared" si="14"/>
        <v>20011</v>
      </c>
      <c r="D247" s="46" t="str">
        <f t="shared" si="15"/>
        <v>2001</v>
      </c>
      <c r="E247" s="46">
        <v>9.9000000000000008E-3</v>
      </c>
      <c r="H247" s="11" t="s">
        <v>693</v>
      </c>
      <c r="I247" s="11" t="s">
        <v>694</v>
      </c>
      <c r="J247" s="12">
        <v>0.5</v>
      </c>
      <c r="K247" s="11" t="s">
        <v>695</v>
      </c>
      <c r="L247" s="11" t="s">
        <v>691</v>
      </c>
      <c r="M247" s="11">
        <v>3</v>
      </c>
      <c r="N247" s="11">
        <v>2</v>
      </c>
      <c r="O247" s="40">
        <v>1</v>
      </c>
      <c r="P247" s="11">
        <v>3</v>
      </c>
      <c r="Q247" s="12">
        <v>1</v>
      </c>
      <c r="R247" s="42" t="s">
        <v>696</v>
      </c>
    </row>
    <row r="248" spans="1:18" ht="90" x14ac:dyDescent="0.25">
      <c r="A248" s="46" t="str">
        <f t="shared" si="12"/>
        <v>20</v>
      </c>
      <c r="B248" s="46" t="str">
        <f t="shared" si="13"/>
        <v>200113</v>
      </c>
      <c r="C248" s="46" t="str">
        <f t="shared" si="14"/>
        <v>20011</v>
      </c>
      <c r="D248" s="46" t="str">
        <f t="shared" si="15"/>
        <v>2001</v>
      </c>
      <c r="E248" s="46">
        <v>1.0200000000000001E-2</v>
      </c>
      <c r="H248" s="11" t="s">
        <v>697</v>
      </c>
      <c r="I248" s="11" t="s">
        <v>698</v>
      </c>
      <c r="J248" s="12">
        <v>0.5</v>
      </c>
      <c r="K248" s="11" t="s">
        <v>699</v>
      </c>
      <c r="L248" s="11" t="s">
        <v>700</v>
      </c>
      <c r="M248" s="11">
        <v>4</v>
      </c>
      <c r="N248" s="11">
        <v>3</v>
      </c>
      <c r="O248" s="40">
        <v>1</v>
      </c>
      <c r="P248" s="11">
        <v>4</v>
      </c>
      <c r="Q248" s="12">
        <v>1</v>
      </c>
      <c r="R248" s="42" t="s">
        <v>701</v>
      </c>
    </row>
    <row r="249" spans="1:18" ht="24" x14ac:dyDescent="0.25">
      <c r="A249" s="46" t="str">
        <f t="shared" si="12"/>
        <v>20</v>
      </c>
      <c r="B249" s="46" t="str">
        <f t="shared" si="13"/>
        <v>200113</v>
      </c>
      <c r="C249" s="46" t="str">
        <f t="shared" si="14"/>
        <v>20011</v>
      </c>
      <c r="D249" s="46" t="str">
        <f t="shared" si="15"/>
        <v>2001</v>
      </c>
      <c r="E249" s="46">
        <v>1.0200000000000001E-2</v>
      </c>
      <c r="H249" s="11" t="s">
        <v>702</v>
      </c>
      <c r="I249" s="11" t="s">
        <v>703</v>
      </c>
      <c r="J249" s="12">
        <v>0.5</v>
      </c>
      <c r="K249" s="11" t="s">
        <v>704</v>
      </c>
      <c r="L249" s="11" t="s">
        <v>700</v>
      </c>
      <c r="M249" s="11">
        <v>2</v>
      </c>
      <c r="N249" s="11">
        <v>1</v>
      </c>
      <c r="O249" s="40">
        <v>1</v>
      </c>
      <c r="P249" s="11">
        <v>2</v>
      </c>
      <c r="Q249" s="12">
        <v>1</v>
      </c>
      <c r="R249" s="42" t="s">
        <v>705</v>
      </c>
    </row>
    <row r="250" spans="1:18" ht="56.25" x14ac:dyDescent="0.25">
      <c r="A250" s="46" t="str">
        <f t="shared" si="12"/>
        <v>20</v>
      </c>
      <c r="B250" s="46" t="str">
        <f t="shared" si="13"/>
        <v>200211</v>
      </c>
      <c r="C250" s="46" t="str">
        <f t="shared" si="14"/>
        <v>20021</v>
      </c>
      <c r="D250" s="46" t="str">
        <f t="shared" si="15"/>
        <v>2002</v>
      </c>
      <c r="E250" s="46">
        <v>7.4999999999999997E-3</v>
      </c>
      <c r="H250" s="11" t="s">
        <v>706</v>
      </c>
      <c r="I250" s="11" t="s">
        <v>707</v>
      </c>
      <c r="J250" s="12">
        <v>0.5</v>
      </c>
      <c r="K250" s="11" t="s">
        <v>708</v>
      </c>
      <c r="L250" s="11" t="s">
        <v>709</v>
      </c>
      <c r="M250" s="11">
        <v>1</v>
      </c>
      <c r="N250" s="11">
        <v>1</v>
      </c>
      <c r="O250" s="40">
        <v>1</v>
      </c>
      <c r="P250" s="11">
        <v>2</v>
      </c>
      <c r="Q250" s="12">
        <v>1</v>
      </c>
      <c r="R250" s="42" t="s">
        <v>710</v>
      </c>
    </row>
    <row r="251" spans="1:18" ht="33.75" x14ac:dyDescent="0.25">
      <c r="A251" s="46" t="str">
        <f t="shared" si="12"/>
        <v>20</v>
      </c>
      <c r="B251" s="46" t="str">
        <f t="shared" si="13"/>
        <v>200211</v>
      </c>
      <c r="C251" s="46" t="str">
        <f t="shared" si="14"/>
        <v>20021</v>
      </c>
      <c r="D251" s="46" t="str">
        <f t="shared" si="15"/>
        <v>2002</v>
      </c>
      <c r="E251" s="46">
        <v>7.4999999999999997E-3</v>
      </c>
      <c r="H251" s="11" t="s">
        <v>711</v>
      </c>
      <c r="I251" s="11" t="s">
        <v>712</v>
      </c>
      <c r="J251" s="12">
        <v>0.5</v>
      </c>
      <c r="K251" s="11" t="s">
        <v>713</v>
      </c>
      <c r="L251" s="11" t="s">
        <v>700</v>
      </c>
      <c r="M251" s="11">
        <v>4</v>
      </c>
      <c r="N251" s="11">
        <v>3</v>
      </c>
      <c r="O251" s="40">
        <v>1</v>
      </c>
      <c r="P251" s="11">
        <v>4</v>
      </c>
      <c r="Q251" s="12">
        <v>1</v>
      </c>
      <c r="R251" s="42" t="s">
        <v>714</v>
      </c>
    </row>
    <row r="252" spans="1:18" ht="24" x14ac:dyDescent="0.25">
      <c r="A252" s="46" t="str">
        <f t="shared" si="12"/>
        <v>20</v>
      </c>
      <c r="B252" s="46" t="str">
        <f t="shared" si="13"/>
        <v>200212</v>
      </c>
      <c r="C252" s="46" t="str">
        <f t="shared" si="14"/>
        <v>20021</v>
      </c>
      <c r="D252" s="46" t="str">
        <f t="shared" si="15"/>
        <v>2002</v>
      </c>
      <c r="E252" s="46">
        <v>7.4999999999999997E-3</v>
      </c>
      <c r="H252" s="11" t="s">
        <v>715</v>
      </c>
      <c r="I252" s="11" t="s">
        <v>707</v>
      </c>
      <c r="J252" s="12">
        <v>0.5</v>
      </c>
      <c r="K252" s="11" t="s">
        <v>708</v>
      </c>
      <c r="L252" s="11" t="s">
        <v>709</v>
      </c>
      <c r="M252" s="11">
        <v>1</v>
      </c>
      <c r="N252" s="11">
        <v>1</v>
      </c>
      <c r="O252" s="40"/>
      <c r="P252" s="11">
        <v>1</v>
      </c>
      <c r="Q252" s="12">
        <v>1</v>
      </c>
      <c r="R252" s="42" t="s">
        <v>692</v>
      </c>
    </row>
    <row r="253" spans="1:18" ht="33.75" x14ac:dyDescent="0.25">
      <c r="A253" s="46" t="str">
        <f t="shared" si="12"/>
        <v>20</v>
      </c>
      <c r="B253" s="46" t="str">
        <f t="shared" si="13"/>
        <v>200212</v>
      </c>
      <c r="C253" s="46" t="str">
        <f t="shared" si="14"/>
        <v>20021</v>
      </c>
      <c r="D253" s="46" t="str">
        <f t="shared" si="15"/>
        <v>2002</v>
      </c>
      <c r="E253" s="46">
        <v>7.4999999999999997E-3</v>
      </c>
      <c r="H253" s="11" t="s">
        <v>716</v>
      </c>
      <c r="I253" s="11" t="s">
        <v>712</v>
      </c>
      <c r="J253" s="12">
        <v>0.5</v>
      </c>
      <c r="K253" s="11" t="s">
        <v>713</v>
      </c>
      <c r="L253" s="11" t="s">
        <v>700</v>
      </c>
      <c r="M253" s="11">
        <v>4</v>
      </c>
      <c r="N253" s="11">
        <v>3</v>
      </c>
      <c r="O253" s="40">
        <v>1</v>
      </c>
      <c r="P253" s="11">
        <v>4</v>
      </c>
      <c r="Q253" s="12">
        <v>1</v>
      </c>
      <c r="R253" s="42" t="s">
        <v>717</v>
      </c>
    </row>
    <row r="254" spans="1:18" ht="409.5" x14ac:dyDescent="0.25">
      <c r="A254" s="46" t="str">
        <f t="shared" si="12"/>
        <v>20</v>
      </c>
      <c r="B254" s="46" t="str">
        <f t="shared" si="13"/>
        <v>200221</v>
      </c>
      <c r="C254" s="46" t="str">
        <f t="shared" si="14"/>
        <v>20022</v>
      </c>
      <c r="D254" s="46" t="str">
        <f t="shared" si="15"/>
        <v>2002</v>
      </c>
      <c r="E254" s="46">
        <v>2.4750000000000002E-3</v>
      </c>
      <c r="H254" s="11" t="s">
        <v>718</v>
      </c>
      <c r="I254" s="11" t="s">
        <v>719</v>
      </c>
      <c r="J254" s="12">
        <v>0.25</v>
      </c>
      <c r="K254" s="11" t="s">
        <v>720</v>
      </c>
      <c r="L254" s="11" t="s">
        <v>721</v>
      </c>
      <c r="M254" s="11">
        <v>3</v>
      </c>
      <c r="N254" s="11">
        <v>2</v>
      </c>
      <c r="O254" s="40">
        <v>1</v>
      </c>
      <c r="P254" s="11">
        <v>3</v>
      </c>
      <c r="Q254" s="12">
        <v>1</v>
      </c>
      <c r="R254" s="42" t="s">
        <v>722</v>
      </c>
    </row>
    <row r="255" spans="1:18" ht="33.75" x14ac:dyDescent="0.25">
      <c r="A255" s="46" t="str">
        <f t="shared" si="12"/>
        <v>20</v>
      </c>
      <c r="B255" s="46" t="str">
        <f t="shared" si="13"/>
        <v>200221</v>
      </c>
      <c r="C255" s="46" t="str">
        <f t="shared" si="14"/>
        <v>20022</v>
      </c>
      <c r="D255" s="46" t="str">
        <f t="shared" si="15"/>
        <v>2002</v>
      </c>
      <c r="E255" s="46">
        <v>2.4750000000000002E-3</v>
      </c>
      <c r="H255" s="11" t="s">
        <v>723</v>
      </c>
      <c r="I255" s="11" t="s">
        <v>724</v>
      </c>
      <c r="J255" s="12">
        <v>0.25</v>
      </c>
      <c r="K255" s="11" t="s">
        <v>720</v>
      </c>
      <c r="L255" s="11" t="s">
        <v>721</v>
      </c>
      <c r="M255" s="11">
        <v>3</v>
      </c>
      <c r="N255" s="11">
        <v>2</v>
      </c>
      <c r="O255" s="40">
        <v>1</v>
      </c>
      <c r="P255" s="11">
        <v>3</v>
      </c>
      <c r="Q255" s="12">
        <v>1</v>
      </c>
      <c r="R255" s="42" t="s">
        <v>725</v>
      </c>
    </row>
    <row r="256" spans="1:18" ht="33.75" x14ac:dyDescent="0.25">
      <c r="A256" s="46" t="str">
        <f t="shared" si="12"/>
        <v>20</v>
      </c>
      <c r="B256" s="46" t="str">
        <f t="shared" si="13"/>
        <v>200221</v>
      </c>
      <c r="C256" s="46" t="str">
        <f t="shared" si="14"/>
        <v>20022</v>
      </c>
      <c r="D256" s="46" t="str">
        <f t="shared" si="15"/>
        <v>2002</v>
      </c>
      <c r="E256" s="46">
        <v>2.4750000000000002E-3</v>
      </c>
      <c r="H256" s="11" t="s">
        <v>726</v>
      </c>
      <c r="I256" s="11" t="s">
        <v>727</v>
      </c>
      <c r="J256" s="12">
        <v>0.25</v>
      </c>
      <c r="K256" s="11" t="s">
        <v>720</v>
      </c>
      <c r="L256" s="11" t="s">
        <v>721</v>
      </c>
      <c r="M256" s="11">
        <v>3</v>
      </c>
      <c r="N256" s="11">
        <v>2</v>
      </c>
      <c r="O256" s="40">
        <v>1</v>
      </c>
      <c r="P256" s="11">
        <v>3</v>
      </c>
      <c r="Q256" s="12">
        <v>1</v>
      </c>
      <c r="R256" s="42" t="s">
        <v>725</v>
      </c>
    </row>
    <row r="257" spans="1:18" ht="101.25" x14ac:dyDescent="0.25">
      <c r="A257" s="46" t="str">
        <f t="shared" si="12"/>
        <v>20</v>
      </c>
      <c r="B257" s="46" t="str">
        <f t="shared" si="13"/>
        <v>200221</v>
      </c>
      <c r="C257" s="46" t="str">
        <f t="shared" si="14"/>
        <v>20022</v>
      </c>
      <c r="D257" s="46" t="str">
        <f t="shared" si="15"/>
        <v>2002</v>
      </c>
      <c r="E257" s="46">
        <v>2.4750000000000002E-3</v>
      </c>
      <c r="H257" s="11" t="s">
        <v>728</v>
      </c>
      <c r="I257" s="11" t="s">
        <v>729</v>
      </c>
      <c r="J257" s="12">
        <v>0.25</v>
      </c>
      <c r="K257" s="11" t="s">
        <v>720</v>
      </c>
      <c r="L257" s="11" t="s">
        <v>721</v>
      </c>
      <c r="M257" s="11">
        <v>5</v>
      </c>
      <c r="N257" s="11">
        <v>4</v>
      </c>
      <c r="O257" s="40">
        <v>1</v>
      </c>
      <c r="P257" s="11">
        <v>5</v>
      </c>
      <c r="Q257" s="12">
        <v>1</v>
      </c>
      <c r="R257" s="42" t="s">
        <v>730</v>
      </c>
    </row>
    <row r="258" spans="1:18" ht="24" x14ac:dyDescent="0.25">
      <c r="A258" s="46" t="str">
        <f t="shared" si="12"/>
        <v>20</v>
      </c>
      <c r="B258" s="46" t="str">
        <f t="shared" si="13"/>
        <v>200222</v>
      </c>
      <c r="C258" s="46" t="str">
        <f t="shared" si="14"/>
        <v>20022</v>
      </c>
      <c r="D258" s="46" t="str">
        <f t="shared" si="15"/>
        <v>2002</v>
      </c>
      <c r="E258" s="46">
        <v>4.9500000000000004E-3</v>
      </c>
      <c r="H258" s="11" t="s">
        <v>731</v>
      </c>
      <c r="I258" s="11" t="s">
        <v>732</v>
      </c>
      <c r="J258" s="12">
        <v>0.5</v>
      </c>
      <c r="K258" s="11" t="s">
        <v>733</v>
      </c>
      <c r="L258" s="11" t="s">
        <v>721</v>
      </c>
      <c r="M258" s="11">
        <v>1</v>
      </c>
      <c r="N258" s="11">
        <v>1</v>
      </c>
      <c r="O258" s="40"/>
      <c r="P258" s="11">
        <v>1</v>
      </c>
      <c r="Q258" s="12">
        <v>1</v>
      </c>
      <c r="R258" s="42" t="s">
        <v>692</v>
      </c>
    </row>
    <row r="259" spans="1:18" ht="24" x14ac:dyDescent="0.25">
      <c r="A259" s="46" t="str">
        <f t="shared" si="12"/>
        <v>20</v>
      </c>
      <c r="B259" s="46" t="str">
        <f t="shared" si="13"/>
        <v>200222</v>
      </c>
      <c r="C259" s="46" t="str">
        <f t="shared" si="14"/>
        <v>20022</v>
      </c>
      <c r="D259" s="46" t="str">
        <f t="shared" si="15"/>
        <v>2002</v>
      </c>
      <c r="E259" s="46">
        <v>4.9500000000000004E-3</v>
      </c>
      <c r="H259" s="11" t="s">
        <v>734</v>
      </c>
      <c r="I259" s="11" t="s">
        <v>735</v>
      </c>
      <c r="J259" s="12">
        <v>0.5</v>
      </c>
      <c r="K259" s="11" t="s">
        <v>736</v>
      </c>
      <c r="L259" s="11" t="s">
        <v>721</v>
      </c>
      <c r="M259" s="11">
        <v>4</v>
      </c>
      <c r="N259" s="11">
        <v>3</v>
      </c>
      <c r="O259" s="40">
        <v>1</v>
      </c>
      <c r="P259" s="11">
        <v>4</v>
      </c>
      <c r="Q259" s="12">
        <v>1</v>
      </c>
      <c r="R259" s="42" t="s">
        <v>737</v>
      </c>
    </row>
    <row r="260" spans="1:18" ht="24" x14ac:dyDescent="0.25">
      <c r="A260" s="46" t="str">
        <f t="shared" si="12"/>
        <v>20</v>
      </c>
      <c r="B260" s="46" t="str">
        <f t="shared" si="13"/>
        <v>200223</v>
      </c>
      <c r="C260" s="46" t="str">
        <f t="shared" si="14"/>
        <v>20022</v>
      </c>
      <c r="D260" s="46" t="str">
        <f t="shared" si="15"/>
        <v>2002</v>
      </c>
      <c r="E260" s="46">
        <v>5.1000000000000004E-3</v>
      </c>
      <c r="H260" s="11" t="s">
        <v>738</v>
      </c>
      <c r="I260" s="11" t="s">
        <v>739</v>
      </c>
      <c r="J260" s="12">
        <v>0.5</v>
      </c>
      <c r="K260" s="11" t="s">
        <v>740</v>
      </c>
      <c r="L260" s="11" t="s">
        <v>721</v>
      </c>
      <c r="M260" s="11">
        <v>2</v>
      </c>
      <c r="N260" s="11">
        <v>2</v>
      </c>
      <c r="O260" s="40"/>
      <c r="P260" s="11">
        <v>2</v>
      </c>
      <c r="Q260" s="12">
        <v>1</v>
      </c>
      <c r="R260" s="42" t="s">
        <v>692</v>
      </c>
    </row>
    <row r="261" spans="1:18" ht="24" x14ac:dyDescent="0.25">
      <c r="A261" s="46" t="str">
        <f t="shared" si="12"/>
        <v>20</v>
      </c>
      <c r="B261" s="46" t="str">
        <f t="shared" si="13"/>
        <v>200223</v>
      </c>
      <c r="C261" s="46" t="str">
        <f t="shared" si="14"/>
        <v>20022</v>
      </c>
      <c r="D261" s="46" t="str">
        <f t="shared" si="15"/>
        <v>2002</v>
      </c>
      <c r="E261" s="46">
        <v>5.1000000000000004E-3</v>
      </c>
      <c r="H261" s="11" t="s">
        <v>741</v>
      </c>
      <c r="I261" s="11" t="s">
        <v>742</v>
      </c>
      <c r="J261" s="12">
        <v>0.5</v>
      </c>
      <c r="K261" s="11" t="s">
        <v>743</v>
      </c>
      <c r="L261" s="11" t="s">
        <v>744</v>
      </c>
      <c r="M261" s="11">
        <v>2</v>
      </c>
      <c r="N261" s="11">
        <v>2</v>
      </c>
      <c r="O261" s="40"/>
      <c r="P261" s="11">
        <v>2</v>
      </c>
      <c r="Q261" s="12">
        <v>1</v>
      </c>
      <c r="R261" s="42" t="s">
        <v>692</v>
      </c>
    </row>
    <row r="262" spans="1:18" ht="36" x14ac:dyDescent="0.25">
      <c r="A262" s="46" t="str">
        <f t="shared" si="12"/>
        <v>20</v>
      </c>
      <c r="B262" s="46" t="str">
        <f t="shared" si="13"/>
        <v>200311</v>
      </c>
      <c r="C262" s="46" t="str">
        <f t="shared" si="14"/>
        <v>20031</v>
      </c>
      <c r="D262" s="46" t="str">
        <f t="shared" si="15"/>
        <v>2003</v>
      </c>
      <c r="E262" s="46">
        <v>0.05</v>
      </c>
      <c r="H262" s="11" t="s">
        <v>745</v>
      </c>
      <c r="I262" s="11" t="s">
        <v>746</v>
      </c>
      <c r="J262" s="12">
        <v>0.5</v>
      </c>
      <c r="K262" s="11" t="s">
        <v>747</v>
      </c>
      <c r="L262" s="11" t="s">
        <v>748</v>
      </c>
      <c r="M262" s="11">
        <v>12</v>
      </c>
      <c r="N262" s="11">
        <v>9</v>
      </c>
      <c r="O262" s="40">
        <v>3</v>
      </c>
      <c r="P262" s="11">
        <v>12</v>
      </c>
      <c r="Q262" s="12">
        <v>1</v>
      </c>
      <c r="R262" s="42"/>
    </row>
    <row r="263" spans="1:18" ht="24" x14ac:dyDescent="0.25">
      <c r="A263" s="46" t="str">
        <f t="shared" si="12"/>
        <v>20</v>
      </c>
      <c r="B263" s="46" t="str">
        <f t="shared" si="13"/>
        <v>200311</v>
      </c>
      <c r="C263" s="46" t="str">
        <f t="shared" si="14"/>
        <v>20031</v>
      </c>
      <c r="D263" s="46" t="str">
        <f t="shared" si="15"/>
        <v>2003</v>
      </c>
      <c r="E263" s="46">
        <v>0.03</v>
      </c>
      <c r="H263" s="11" t="s">
        <v>749</v>
      </c>
      <c r="I263" s="11" t="s">
        <v>750</v>
      </c>
      <c r="J263" s="12">
        <v>0.3</v>
      </c>
      <c r="K263" s="11" t="s">
        <v>751</v>
      </c>
      <c r="L263" s="11" t="s">
        <v>744</v>
      </c>
      <c r="M263" s="11">
        <v>12</v>
      </c>
      <c r="N263" s="11">
        <v>9</v>
      </c>
      <c r="O263" s="40">
        <v>3</v>
      </c>
      <c r="P263" s="11">
        <v>12</v>
      </c>
      <c r="Q263" s="12">
        <v>1</v>
      </c>
      <c r="R263" s="42"/>
    </row>
    <row r="264" spans="1:18" ht="48" x14ac:dyDescent="0.25">
      <c r="A264" s="46" t="str">
        <f t="shared" si="12"/>
        <v>20</v>
      </c>
      <c r="B264" s="46" t="str">
        <f t="shared" si="13"/>
        <v>200311</v>
      </c>
      <c r="C264" s="46" t="str">
        <f t="shared" si="14"/>
        <v>20031</v>
      </c>
      <c r="D264" s="46" t="str">
        <f t="shared" si="15"/>
        <v>2003</v>
      </c>
      <c r="E264" s="46">
        <v>0.02</v>
      </c>
      <c r="H264" s="11" t="s">
        <v>752</v>
      </c>
      <c r="I264" s="11" t="s">
        <v>753</v>
      </c>
      <c r="J264" s="12">
        <v>0.2</v>
      </c>
      <c r="K264" s="11" t="s">
        <v>754</v>
      </c>
      <c r="L264" s="11" t="s">
        <v>755</v>
      </c>
      <c r="M264" s="11">
        <v>5</v>
      </c>
      <c r="N264" s="11">
        <v>2</v>
      </c>
      <c r="O264" s="40">
        <v>3</v>
      </c>
      <c r="P264" s="11">
        <v>5</v>
      </c>
      <c r="Q264" s="12">
        <v>1</v>
      </c>
      <c r="R264" s="42"/>
    </row>
    <row r="265" spans="1:18" ht="24" x14ac:dyDescent="0.25">
      <c r="A265" s="46" t="str">
        <f t="shared" si="12"/>
        <v>20</v>
      </c>
      <c r="B265" s="46" t="str">
        <f t="shared" si="13"/>
        <v>200411</v>
      </c>
      <c r="C265" s="46" t="str">
        <f t="shared" si="14"/>
        <v>20041</v>
      </c>
      <c r="D265" s="46" t="str">
        <f t="shared" si="15"/>
        <v>2004</v>
      </c>
      <c r="E265" s="46">
        <v>0.02</v>
      </c>
      <c r="H265" s="11" t="s">
        <v>756</v>
      </c>
      <c r="I265" s="11" t="s">
        <v>757</v>
      </c>
      <c r="J265" s="12">
        <v>1</v>
      </c>
      <c r="K265" s="11" t="s">
        <v>758</v>
      </c>
      <c r="L265" s="11" t="s">
        <v>744</v>
      </c>
      <c r="M265" s="11">
        <v>5</v>
      </c>
      <c r="N265" s="11">
        <v>5</v>
      </c>
      <c r="O265" s="40"/>
      <c r="P265" s="11">
        <v>5</v>
      </c>
      <c r="Q265" s="12">
        <v>1</v>
      </c>
      <c r="R265" s="42"/>
    </row>
    <row r="266" spans="1:18" ht="112.5" x14ac:dyDescent="0.25">
      <c r="A266" s="46" t="str">
        <f t="shared" ref="A266:A329" si="16">LEFT(H266,2)</f>
        <v>20</v>
      </c>
      <c r="B266" s="46" t="str">
        <f t="shared" ref="B266:B329" si="17">LEFT(H266,6)</f>
        <v>200511</v>
      </c>
      <c r="C266" s="46" t="str">
        <f t="shared" ref="C266:C329" si="18">LEFT(H266,5)</f>
        <v>20051</v>
      </c>
      <c r="D266" s="46" t="str">
        <f t="shared" ref="D266:D329" si="19">LEFT(H266,4)</f>
        <v>2005</v>
      </c>
      <c r="E266" s="46">
        <v>1.54E-2</v>
      </c>
      <c r="H266" s="11" t="s">
        <v>759</v>
      </c>
      <c r="I266" s="11" t="s">
        <v>760</v>
      </c>
      <c r="J266" s="12">
        <v>0.14000000000000001</v>
      </c>
      <c r="K266" s="11" t="s">
        <v>761</v>
      </c>
      <c r="L266" s="11" t="s">
        <v>762</v>
      </c>
      <c r="M266" s="11">
        <v>13</v>
      </c>
      <c r="N266" s="11">
        <v>9</v>
      </c>
      <c r="O266" s="40">
        <v>4</v>
      </c>
      <c r="P266" s="11">
        <v>13</v>
      </c>
      <c r="Q266" s="12">
        <v>1</v>
      </c>
      <c r="R266" s="42" t="s">
        <v>763</v>
      </c>
    </row>
    <row r="267" spans="1:18" ht="123.75" x14ac:dyDescent="0.25">
      <c r="A267" s="46" t="str">
        <f t="shared" si="16"/>
        <v>20</v>
      </c>
      <c r="B267" s="46" t="str">
        <f t="shared" si="17"/>
        <v>200511</v>
      </c>
      <c r="C267" s="46" t="str">
        <f t="shared" si="18"/>
        <v>20051</v>
      </c>
      <c r="D267" s="46" t="str">
        <f t="shared" si="19"/>
        <v>2005</v>
      </c>
      <c r="E267" s="46">
        <v>1.43E-2</v>
      </c>
      <c r="H267" s="11" t="s">
        <v>764</v>
      </c>
      <c r="I267" s="11" t="s">
        <v>765</v>
      </c>
      <c r="J267" s="12">
        <v>0.13</v>
      </c>
      <c r="K267" s="11" t="s">
        <v>761</v>
      </c>
      <c r="L267" s="11" t="s">
        <v>762</v>
      </c>
      <c r="M267" s="11">
        <v>11</v>
      </c>
      <c r="N267" s="11">
        <v>8</v>
      </c>
      <c r="O267" s="40">
        <v>3</v>
      </c>
      <c r="P267" s="11">
        <v>11</v>
      </c>
      <c r="Q267" s="12">
        <v>1</v>
      </c>
      <c r="R267" s="42" t="s">
        <v>766</v>
      </c>
    </row>
    <row r="268" spans="1:18" ht="303.75" x14ac:dyDescent="0.25">
      <c r="A268" s="46" t="str">
        <f t="shared" si="16"/>
        <v>20</v>
      </c>
      <c r="B268" s="46" t="str">
        <f t="shared" si="17"/>
        <v>200511</v>
      </c>
      <c r="C268" s="46" t="str">
        <f t="shared" si="18"/>
        <v>20051</v>
      </c>
      <c r="D268" s="46" t="str">
        <f t="shared" si="19"/>
        <v>2005</v>
      </c>
      <c r="E268" s="46">
        <v>1.8700000000000001E-2</v>
      </c>
      <c r="H268" s="11" t="s">
        <v>767</v>
      </c>
      <c r="I268" s="11" t="s">
        <v>768</v>
      </c>
      <c r="J268" s="12">
        <v>0.17</v>
      </c>
      <c r="K268" s="11" t="s">
        <v>761</v>
      </c>
      <c r="L268" s="11" t="s">
        <v>762</v>
      </c>
      <c r="M268" s="11">
        <v>23</v>
      </c>
      <c r="N268" s="11">
        <v>17</v>
      </c>
      <c r="O268" s="40">
        <v>6</v>
      </c>
      <c r="P268" s="11">
        <v>23</v>
      </c>
      <c r="Q268" s="12">
        <v>1</v>
      </c>
      <c r="R268" s="42" t="s">
        <v>769</v>
      </c>
    </row>
    <row r="269" spans="1:18" ht="112.5" x14ac:dyDescent="0.25">
      <c r="A269" s="46" t="str">
        <f t="shared" si="16"/>
        <v>20</v>
      </c>
      <c r="B269" s="46" t="str">
        <f t="shared" si="17"/>
        <v>200511</v>
      </c>
      <c r="C269" s="46" t="str">
        <f t="shared" si="18"/>
        <v>20051</v>
      </c>
      <c r="D269" s="46" t="str">
        <f t="shared" si="19"/>
        <v>2005</v>
      </c>
      <c r="E269" s="46">
        <v>1.32E-2</v>
      </c>
      <c r="H269" s="11" t="s">
        <v>770</v>
      </c>
      <c r="I269" s="11" t="s">
        <v>771</v>
      </c>
      <c r="J269" s="12">
        <v>0.12</v>
      </c>
      <c r="K269" s="11" t="s">
        <v>761</v>
      </c>
      <c r="L269" s="11" t="s">
        <v>762</v>
      </c>
      <c r="M269" s="11">
        <v>11</v>
      </c>
      <c r="N269" s="11">
        <v>10</v>
      </c>
      <c r="O269" s="40">
        <v>1</v>
      </c>
      <c r="P269" s="11">
        <v>11</v>
      </c>
      <c r="Q269" s="12">
        <v>1</v>
      </c>
      <c r="R269" s="42" t="s">
        <v>772</v>
      </c>
    </row>
    <row r="270" spans="1:18" ht="90" x14ac:dyDescent="0.25">
      <c r="A270" s="46" t="str">
        <f t="shared" si="16"/>
        <v>20</v>
      </c>
      <c r="B270" s="46" t="str">
        <f t="shared" si="17"/>
        <v>200511</v>
      </c>
      <c r="C270" s="46" t="str">
        <f t="shared" si="18"/>
        <v>20051</v>
      </c>
      <c r="D270" s="46" t="str">
        <f t="shared" si="19"/>
        <v>2005</v>
      </c>
      <c r="E270" s="46">
        <v>1.21E-2</v>
      </c>
      <c r="H270" s="11" t="s">
        <v>773</v>
      </c>
      <c r="I270" s="11" t="s">
        <v>774</v>
      </c>
      <c r="J270" s="12">
        <v>0.11</v>
      </c>
      <c r="K270" s="11" t="s">
        <v>761</v>
      </c>
      <c r="L270" s="11" t="s">
        <v>762</v>
      </c>
      <c r="M270" s="11">
        <v>8</v>
      </c>
      <c r="N270" s="11">
        <v>6</v>
      </c>
      <c r="O270" s="40">
        <v>2</v>
      </c>
      <c r="P270" s="11">
        <v>8</v>
      </c>
      <c r="Q270" s="12">
        <v>1</v>
      </c>
      <c r="R270" s="42" t="s">
        <v>775</v>
      </c>
    </row>
    <row r="271" spans="1:18" ht="112.5" x14ac:dyDescent="0.25">
      <c r="A271" s="46" t="str">
        <f t="shared" si="16"/>
        <v>20</v>
      </c>
      <c r="B271" s="46" t="str">
        <f t="shared" si="17"/>
        <v>200511</v>
      </c>
      <c r="C271" s="46" t="str">
        <f t="shared" si="18"/>
        <v>20051</v>
      </c>
      <c r="D271" s="46" t="str">
        <f t="shared" si="19"/>
        <v>2005</v>
      </c>
      <c r="E271" s="46">
        <v>1.43E-2</v>
      </c>
      <c r="H271" s="11" t="s">
        <v>776</v>
      </c>
      <c r="I271" s="11" t="s">
        <v>777</v>
      </c>
      <c r="J271" s="12">
        <v>0.13</v>
      </c>
      <c r="K271" s="11" t="s">
        <v>761</v>
      </c>
      <c r="L271" s="11" t="s">
        <v>762</v>
      </c>
      <c r="M271" s="11">
        <v>11</v>
      </c>
      <c r="N271" s="11">
        <v>8</v>
      </c>
      <c r="O271" s="40">
        <v>3</v>
      </c>
      <c r="P271" s="11">
        <v>11</v>
      </c>
      <c r="Q271" s="12">
        <v>1</v>
      </c>
      <c r="R271" s="42" t="s">
        <v>778</v>
      </c>
    </row>
    <row r="272" spans="1:18" ht="56.25" x14ac:dyDescent="0.25">
      <c r="A272" s="46" t="str">
        <f t="shared" si="16"/>
        <v>20</v>
      </c>
      <c r="B272" s="46" t="str">
        <f t="shared" si="17"/>
        <v>200511</v>
      </c>
      <c r="C272" s="46" t="str">
        <f t="shared" si="18"/>
        <v>20051</v>
      </c>
      <c r="D272" s="46" t="str">
        <f t="shared" si="19"/>
        <v>2005</v>
      </c>
      <c r="E272" s="46">
        <v>7.7000000000000002E-3</v>
      </c>
      <c r="H272" s="11" t="s">
        <v>779</v>
      </c>
      <c r="I272" s="11" t="s">
        <v>780</v>
      </c>
      <c r="J272" s="12">
        <v>7.0000000000000007E-2</v>
      </c>
      <c r="K272" s="11" t="s">
        <v>761</v>
      </c>
      <c r="L272" s="11" t="s">
        <v>762</v>
      </c>
      <c r="M272" s="11">
        <v>5</v>
      </c>
      <c r="N272" s="11">
        <v>4</v>
      </c>
      <c r="O272" s="40">
        <v>1</v>
      </c>
      <c r="P272" s="11">
        <v>5</v>
      </c>
      <c r="Q272" s="12">
        <v>1</v>
      </c>
      <c r="R272" s="42" t="s">
        <v>781</v>
      </c>
    </row>
    <row r="273" spans="1:18" ht="112.5" x14ac:dyDescent="0.25">
      <c r="A273" s="46" t="str">
        <f t="shared" si="16"/>
        <v>20</v>
      </c>
      <c r="B273" s="46" t="str">
        <f t="shared" si="17"/>
        <v>200511</v>
      </c>
      <c r="C273" s="46" t="str">
        <f t="shared" si="18"/>
        <v>20051</v>
      </c>
      <c r="D273" s="46" t="str">
        <f t="shared" si="19"/>
        <v>2005</v>
      </c>
      <c r="E273" s="46">
        <v>1.43E-2</v>
      </c>
      <c r="H273" s="11" t="s">
        <v>782</v>
      </c>
      <c r="I273" s="11" t="s">
        <v>783</v>
      </c>
      <c r="J273" s="12">
        <v>0.13</v>
      </c>
      <c r="K273" s="11" t="s">
        <v>761</v>
      </c>
      <c r="L273" s="11" t="s">
        <v>762</v>
      </c>
      <c r="M273" s="11">
        <v>11</v>
      </c>
      <c r="N273" s="11">
        <v>8</v>
      </c>
      <c r="O273" s="40">
        <v>3</v>
      </c>
      <c r="P273" s="11">
        <v>11</v>
      </c>
      <c r="Q273" s="12">
        <v>1</v>
      </c>
      <c r="R273" s="42" t="s">
        <v>784</v>
      </c>
    </row>
    <row r="274" spans="1:18" ht="45" x14ac:dyDescent="0.25">
      <c r="A274" s="46" t="str">
        <f t="shared" si="16"/>
        <v>20</v>
      </c>
      <c r="B274" s="46" t="str">
        <f t="shared" si="17"/>
        <v>200611</v>
      </c>
      <c r="C274" s="46" t="str">
        <f t="shared" si="18"/>
        <v>20061</v>
      </c>
      <c r="D274" s="46" t="str">
        <f t="shared" si="19"/>
        <v>2006</v>
      </c>
      <c r="E274" s="46">
        <v>3.3999999999999998E-3</v>
      </c>
      <c r="H274" s="11" t="s">
        <v>785</v>
      </c>
      <c r="I274" s="11" t="s">
        <v>786</v>
      </c>
      <c r="J274" s="12">
        <v>0.2</v>
      </c>
      <c r="K274" s="11" t="s">
        <v>787</v>
      </c>
      <c r="L274" s="11" t="s">
        <v>788</v>
      </c>
      <c r="M274" s="11">
        <v>2</v>
      </c>
      <c r="N274" s="11">
        <v>2</v>
      </c>
      <c r="O274" s="40"/>
      <c r="P274" s="11">
        <v>2</v>
      </c>
      <c r="Q274" s="12">
        <v>1</v>
      </c>
      <c r="R274" s="42" t="s">
        <v>789</v>
      </c>
    </row>
    <row r="275" spans="1:18" ht="56.25" x14ac:dyDescent="0.25">
      <c r="A275" s="46" t="str">
        <f t="shared" si="16"/>
        <v>20</v>
      </c>
      <c r="B275" s="46" t="str">
        <f t="shared" si="17"/>
        <v>200611</v>
      </c>
      <c r="C275" s="46" t="str">
        <f t="shared" si="18"/>
        <v>20061</v>
      </c>
      <c r="D275" s="46" t="str">
        <f t="shared" si="19"/>
        <v>2006</v>
      </c>
      <c r="E275" s="46">
        <v>3.3999999999999998E-3</v>
      </c>
      <c r="H275" s="11" t="s">
        <v>790</v>
      </c>
      <c r="I275" s="11" t="s">
        <v>791</v>
      </c>
      <c r="J275" s="12">
        <v>0.2</v>
      </c>
      <c r="K275" s="11" t="s">
        <v>792</v>
      </c>
      <c r="L275" s="11" t="s">
        <v>788</v>
      </c>
      <c r="M275" s="11">
        <v>2</v>
      </c>
      <c r="N275" s="11">
        <v>2</v>
      </c>
      <c r="O275" s="40"/>
      <c r="P275" s="11">
        <v>2</v>
      </c>
      <c r="Q275" s="12">
        <v>1</v>
      </c>
      <c r="R275" s="42" t="s">
        <v>793</v>
      </c>
    </row>
    <row r="276" spans="1:18" ht="48" x14ac:dyDescent="0.25">
      <c r="A276" s="46" t="str">
        <f t="shared" si="16"/>
        <v>20</v>
      </c>
      <c r="B276" s="46" t="str">
        <f t="shared" si="17"/>
        <v>200611</v>
      </c>
      <c r="C276" s="46" t="str">
        <f t="shared" si="18"/>
        <v>20061</v>
      </c>
      <c r="D276" s="46" t="str">
        <f t="shared" si="19"/>
        <v>2006</v>
      </c>
      <c r="E276" s="46">
        <v>3.3999999999999998E-3</v>
      </c>
      <c r="H276" s="11" t="s">
        <v>794</v>
      </c>
      <c r="I276" s="11" t="s">
        <v>795</v>
      </c>
      <c r="J276" s="12">
        <v>0.2</v>
      </c>
      <c r="K276" s="11" t="s">
        <v>796</v>
      </c>
      <c r="L276" s="11" t="s">
        <v>788</v>
      </c>
      <c r="M276" s="11">
        <v>3</v>
      </c>
      <c r="N276" s="11">
        <v>4</v>
      </c>
      <c r="O276" s="40"/>
      <c r="P276" s="11">
        <v>4</v>
      </c>
      <c r="Q276" s="12">
        <v>1</v>
      </c>
      <c r="R276" s="42" t="s">
        <v>797</v>
      </c>
    </row>
    <row r="277" spans="1:18" ht="45" x14ac:dyDescent="0.25">
      <c r="A277" s="46" t="str">
        <f t="shared" si="16"/>
        <v>20</v>
      </c>
      <c r="B277" s="46" t="str">
        <f t="shared" si="17"/>
        <v>200611</v>
      </c>
      <c r="C277" s="46" t="str">
        <f t="shared" si="18"/>
        <v>20061</v>
      </c>
      <c r="D277" s="46" t="str">
        <f t="shared" si="19"/>
        <v>2006</v>
      </c>
      <c r="E277" s="46">
        <v>6.7999999999999996E-3</v>
      </c>
      <c r="H277" s="11" t="s">
        <v>798</v>
      </c>
      <c r="I277" s="11" t="s">
        <v>799</v>
      </c>
      <c r="J277" s="12">
        <v>0.4</v>
      </c>
      <c r="K277" s="11" t="s">
        <v>800</v>
      </c>
      <c r="L277" s="11" t="s">
        <v>788</v>
      </c>
      <c r="M277" s="11">
        <v>5</v>
      </c>
      <c r="N277" s="11">
        <v>2</v>
      </c>
      <c r="O277" s="40">
        <v>3</v>
      </c>
      <c r="P277" s="11">
        <v>5</v>
      </c>
      <c r="Q277" s="12">
        <v>1</v>
      </c>
      <c r="R277" s="42" t="s">
        <v>801</v>
      </c>
    </row>
    <row r="278" spans="1:18" ht="45" x14ac:dyDescent="0.25">
      <c r="A278" s="46" t="str">
        <f t="shared" si="16"/>
        <v>20</v>
      </c>
      <c r="B278" s="46" t="str">
        <f t="shared" si="17"/>
        <v>200612</v>
      </c>
      <c r="C278" s="46" t="str">
        <f t="shared" si="18"/>
        <v>20061</v>
      </c>
      <c r="D278" s="46" t="str">
        <f t="shared" si="19"/>
        <v>2006</v>
      </c>
      <c r="E278" s="46">
        <v>1.1999999999999999E-3</v>
      </c>
      <c r="H278" s="11" t="s">
        <v>802</v>
      </c>
      <c r="I278" s="11" t="s">
        <v>803</v>
      </c>
      <c r="J278" s="12">
        <v>0.4</v>
      </c>
      <c r="K278" s="11" t="s">
        <v>796</v>
      </c>
      <c r="L278" s="11" t="s">
        <v>788</v>
      </c>
      <c r="M278" s="11">
        <v>3</v>
      </c>
      <c r="N278" s="11">
        <v>3</v>
      </c>
      <c r="O278" s="40"/>
      <c r="P278" s="11">
        <v>3</v>
      </c>
      <c r="Q278" s="12">
        <v>1</v>
      </c>
      <c r="R278" s="42" t="s">
        <v>804</v>
      </c>
    </row>
    <row r="279" spans="1:18" ht="56.25" x14ac:dyDescent="0.25">
      <c r="A279" s="46" t="str">
        <f t="shared" si="16"/>
        <v>20</v>
      </c>
      <c r="B279" s="46" t="str">
        <f t="shared" si="17"/>
        <v>200612</v>
      </c>
      <c r="C279" s="46" t="str">
        <f t="shared" si="18"/>
        <v>20061</v>
      </c>
      <c r="D279" s="46" t="str">
        <f t="shared" si="19"/>
        <v>2006</v>
      </c>
      <c r="E279" s="46">
        <v>1.8E-3</v>
      </c>
      <c r="H279" s="11" t="s">
        <v>805</v>
      </c>
      <c r="I279" s="11" t="s">
        <v>806</v>
      </c>
      <c r="J279" s="12">
        <v>0.6</v>
      </c>
      <c r="K279" s="11" t="s">
        <v>800</v>
      </c>
      <c r="L279" s="11" t="s">
        <v>788</v>
      </c>
      <c r="M279" s="11">
        <v>2</v>
      </c>
      <c r="N279" s="11">
        <v>2</v>
      </c>
      <c r="O279" s="40">
        <v>2</v>
      </c>
      <c r="P279" s="11">
        <v>4</v>
      </c>
      <c r="Q279" s="12">
        <v>1</v>
      </c>
      <c r="R279" s="42" t="s">
        <v>807</v>
      </c>
    </row>
    <row r="280" spans="1:18" ht="45" x14ac:dyDescent="0.25">
      <c r="A280" s="46" t="str">
        <f t="shared" si="16"/>
        <v>20</v>
      </c>
      <c r="B280" s="46" t="str">
        <f t="shared" si="17"/>
        <v>200621</v>
      </c>
      <c r="C280" s="46" t="str">
        <f t="shared" si="18"/>
        <v>20062</v>
      </c>
      <c r="D280" s="46" t="str">
        <f t="shared" si="19"/>
        <v>2006</v>
      </c>
      <c r="E280" s="46">
        <v>2.4399999999999999E-3</v>
      </c>
      <c r="H280" s="11" t="s">
        <v>808</v>
      </c>
      <c r="I280" s="11" t="s">
        <v>809</v>
      </c>
      <c r="J280" s="12">
        <v>0.2</v>
      </c>
      <c r="K280" s="11" t="s">
        <v>787</v>
      </c>
      <c r="L280" s="11" t="s">
        <v>788</v>
      </c>
      <c r="M280" s="11">
        <v>2</v>
      </c>
      <c r="N280" s="11">
        <v>2</v>
      </c>
      <c r="O280" s="40"/>
      <c r="P280" s="11">
        <v>2</v>
      </c>
      <c r="Q280" s="12">
        <v>1</v>
      </c>
      <c r="R280" s="42" t="s">
        <v>789</v>
      </c>
    </row>
    <row r="281" spans="1:18" ht="56.25" x14ac:dyDescent="0.25">
      <c r="A281" s="46" t="str">
        <f t="shared" si="16"/>
        <v>20</v>
      </c>
      <c r="B281" s="46" t="str">
        <f t="shared" si="17"/>
        <v>200621</v>
      </c>
      <c r="C281" s="46" t="str">
        <f t="shared" si="18"/>
        <v>20062</v>
      </c>
      <c r="D281" s="46" t="str">
        <f t="shared" si="19"/>
        <v>2006</v>
      </c>
      <c r="E281" s="46">
        <v>2.4399999999999999E-3</v>
      </c>
      <c r="H281" s="11" t="s">
        <v>810</v>
      </c>
      <c r="I281" s="11" t="s">
        <v>791</v>
      </c>
      <c r="J281" s="12">
        <v>0.2</v>
      </c>
      <c r="K281" s="11" t="s">
        <v>792</v>
      </c>
      <c r="L281" s="11" t="s">
        <v>788</v>
      </c>
      <c r="M281" s="11">
        <v>2</v>
      </c>
      <c r="N281" s="11">
        <v>2</v>
      </c>
      <c r="O281" s="40"/>
      <c r="P281" s="11">
        <v>2</v>
      </c>
      <c r="Q281" s="12">
        <v>1</v>
      </c>
      <c r="R281" s="42" t="s">
        <v>793</v>
      </c>
    </row>
    <row r="282" spans="1:18" ht="48" x14ac:dyDescent="0.25">
      <c r="A282" s="46" t="str">
        <f t="shared" si="16"/>
        <v>20</v>
      </c>
      <c r="B282" s="46" t="str">
        <f t="shared" si="17"/>
        <v>200621</v>
      </c>
      <c r="C282" s="46" t="str">
        <f t="shared" si="18"/>
        <v>20062</v>
      </c>
      <c r="D282" s="46" t="str">
        <f t="shared" si="19"/>
        <v>2006</v>
      </c>
      <c r="E282" s="46">
        <v>2.4399999999999999E-3</v>
      </c>
      <c r="H282" s="11" t="s">
        <v>811</v>
      </c>
      <c r="I282" s="11" t="s">
        <v>795</v>
      </c>
      <c r="J282" s="12">
        <v>0.2</v>
      </c>
      <c r="K282" s="11" t="s">
        <v>796</v>
      </c>
      <c r="L282" s="11" t="s">
        <v>788</v>
      </c>
      <c r="M282" s="11">
        <v>3</v>
      </c>
      <c r="N282" s="11">
        <v>4</v>
      </c>
      <c r="O282" s="40"/>
      <c r="P282" s="11">
        <v>4</v>
      </c>
      <c r="Q282" s="12">
        <v>1</v>
      </c>
      <c r="R282" s="42" t="s">
        <v>797</v>
      </c>
    </row>
    <row r="283" spans="1:18" ht="45" x14ac:dyDescent="0.25">
      <c r="A283" s="46" t="str">
        <f t="shared" si="16"/>
        <v>20</v>
      </c>
      <c r="B283" s="46" t="str">
        <f t="shared" si="17"/>
        <v>200621</v>
      </c>
      <c r="C283" s="46" t="str">
        <f t="shared" si="18"/>
        <v>20062</v>
      </c>
      <c r="D283" s="46" t="str">
        <f t="shared" si="19"/>
        <v>2006</v>
      </c>
      <c r="E283" s="46">
        <v>4.8799999999999998E-3</v>
      </c>
      <c r="H283" s="11" t="s">
        <v>812</v>
      </c>
      <c r="I283" s="11" t="s">
        <v>813</v>
      </c>
      <c r="J283" s="12">
        <v>0.4</v>
      </c>
      <c r="K283" s="11" t="s">
        <v>800</v>
      </c>
      <c r="L283" s="11" t="s">
        <v>788</v>
      </c>
      <c r="M283" s="11">
        <v>5</v>
      </c>
      <c r="N283" s="11">
        <v>2</v>
      </c>
      <c r="O283" s="40">
        <v>3</v>
      </c>
      <c r="P283" s="11">
        <v>5</v>
      </c>
      <c r="Q283" s="12">
        <v>1</v>
      </c>
      <c r="R283" s="42" t="s">
        <v>801</v>
      </c>
    </row>
    <row r="284" spans="1:18" ht="45" x14ac:dyDescent="0.25">
      <c r="A284" s="46" t="str">
        <f t="shared" si="16"/>
        <v>20</v>
      </c>
      <c r="B284" s="46" t="str">
        <f t="shared" si="17"/>
        <v>200622</v>
      </c>
      <c r="C284" s="46" t="str">
        <f t="shared" si="18"/>
        <v>20062</v>
      </c>
      <c r="D284" s="46" t="str">
        <f t="shared" si="19"/>
        <v>2006</v>
      </c>
      <c r="E284" s="46">
        <v>3.0000000000000001E-3</v>
      </c>
      <c r="H284" s="11" t="s">
        <v>814</v>
      </c>
      <c r="I284" s="11" t="s">
        <v>815</v>
      </c>
      <c r="J284" s="12">
        <v>0.5</v>
      </c>
      <c r="K284" s="11" t="s">
        <v>816</v>
      </c>
      <c r="L284" s="11" t="s">
        <v>788</v>
      </c>
      <c r="M284" s="11">
        <v>12</v>
      </c>
      <c r="N284" s="11">
        <v>9</v>
      </c>
      <c r="O284" s="40">
        <v>3</v>
      </c>
      <c r="P284" s="11">
        <v>12</v>
      </c>
      <c r="Q284" s="12">
        <v>1</v>
      </c>
      <c r="R284" s="42" t="s">
        <v>817</v>
      </c>
    </row>
    <row r="285" spans="1:18" ht="33.75" x14ac:dyDescent="0.25">
      <c r="A285" s="46" t="str">
        <f t="shared" si="16"/>
        <v>20</v>
      </c>
      <c r="B285" s="46" t="str">
        <f t="shared" si="17"/>
        <v>200622</v>
      </c>
      <c r="C285" s="46" t="str">
        <f t="shared" si="18"/>
        <v>20062</v>
      </c>
      <c r="D285" s="46" t="str">
        <f t="shared" si="19"/>
        <v>2006</v>
      </c>
      <c r="E285" s="46">
        <v>3.0000000000000001E-3</v>
      </c>
      <c r="H285" s="11" t="s">
        <v>818</v>
      </c>
      <c r="I285" s="11" t="s">
        <v>819</v>
      </c>
      <c r="J285" s="12">
        <v>0.5</v>
      </c>
      <c r="K285" s="11" t="s">
        <v>820</v>
      </c>
      <c r="L285" s="11" t="s">
        <v>788</v>
      </c>
      <c r="M285" s="11">
        <v>12</v>
      </c>
      <c r="N285" s="11">
        <v>9</v>
      </c>
      <c r="O285" s="40">
        <v>3</v>
      </c>
      <c r="P285" s="11">
        <v>12</v>
      </c>
      <c r="Q285" s="12">
        <v>1</v>
      </c>
      <c r="R285" s="42" t="s">
        <v>821</v>
      </c>
    </row>
    <row r="286" spans="1:18" ht="24" x14ac:dyDescent="0.25">
      <c r="A286" s="46" t="str">
        <f t="shared" si="16"/>
        <v>20</v>
      </c>
      <c r="B286" s="46" t="str">
        <f t="shared" si="17"/>
        <v>200623</v>
      </c>
      <c r="C286" s="46" t="str">
        <f t="shared" si="18"/>
        <v>20062</v>
      </c>
      <c r="D286" s="46" t="str">
        <f t="shared" si="19"/>
        <v>2006</v>
      </c>
      <c r="E286" s="46">
        <v>7.2000000000000005E-4</v>
      </c>
      <c r="H286" s="11" t="s">
        <v>822</v>
      </c>
      <c r="I286" s="11" t="s">
        <v>823</v>
      </c>
      <c r="J286" s="12">
        <v>0.4</v>
      </c>
      <c r="K286" s="11" t="s">
        <v>796</v>
      </c>
      <c r="L286" s="11" t="s">
        <v>788</v>
      </c>
      <c r="M286" s="11">
        <v>1</v>
      </c>
      <c r="N286" s="11">
        <v>1</v>
      </c>
      <c r="O286" s="40"/>
      <c r="P286" s="11">
        <v>1</v>
      </c>
      <c r="Q286" s="12">
        <v>1</v>
      </c>
      <c r="R286" s="42" t="s">
        <v>824</v>
      </c>
    </row>
    <row r="287" spans="1:18" ht="45" x14ac:dyDescent="0.25">
      <c r="A287" s="46" t="str">
        <f t="shared" si="16"/>
        <v>20</v>
      </c>
      <c r="B287" s="46" t="str">
        <f t="shared" si="17"/>
        <v>200623</v>
      </c>
      <c r="C287" s="46" t="str">
        <f t="shared" si="18"/>
        <v>20062</v>
      </c>
      <c r="D287" s="46" t="str">
        <f t="shared" si="19"/>
        <v>2006</v>
      </c>
      <c r="E287" s="46">
        <v>1.08E-3</v>
      </c>
      <c r="H287" s="11" t="s">
        <v>825</v>
      </c>
      <c r="I287" s="11" t="s">
        <v>826</v>
      </c>
      <c r="J287" s="12">
        <v>0.6</v>
      </c>
      <c r="K287" s="11" t="s">
        <v>827</v>
      </c>
      <c r="L287" s="11" t="s">
        <v>788</v>
      </c>
      <c r="M287" s="11">
        <v>1</v>
      </c>
      <c r="N287" s="11">
        <v>0</v>
      </c>
      <c r="O287" s="40">
        <v>1</v>
      </c>
      <c r="P287" s="11">
        <v>1</v>
      </c>
      <c r="Q287" s="12">
        <v>1</v>
      </c>
      <c r="R287" s="42" t="s">
        <v>828</v>
      </c>
    </row>
    <row r="288" spans="1:18" ht="24" x14ac:dyDescent="0.25">
      <c r="A288" s="46" t="str">
        <f t="shared" si="16"/>
        <v>20</v>
      </c>
      <c r="B288" s="46" t="str">
        <f t="shared" si="17"/>
        <v>200711</v>
      </c>
      <c r="C288" s="46" t="str">
        <f t="shared" si="18"/>
        <v>20071</v>
      </c>
      <c r="D288" s="46" t="str">
        <f t="shared" si="19"/>
        <v>2007</v>
      </c>
      <c r="E288" s="46">
        <v>1.2E-2</v>
      </c>
      <c r="H288" s="11" t="s">
        <v>829</v>
      </c>
      <c r="I288" s="11" t="s">
        <v>830</v>
      </c>
      <c r="J288" s="12">
        <v>0.4</v>
      </c>
      <c r="K288" s="11" t="s">
        <v>831</v>
      </c>
      <c r="L288" s="11" t="s">
        <v>788</v>
      </c>
      <c r="M288" s="11">
        <v>4</v>
      </c>
      <c r="N288" s="11">
        <v>3</v>
      </c>
      <c r="O288" s="40">
        <v>1</v>
      </c>
      <c r="P288" s="11">
        <v>4</v>
      </c>
      <c r="Q288" s="12">
        <v>1</v>
      </c>
      <c r="R288" s="42" t="s">
        <v>832</v>
      </c>
    </row>
    <row r="289" spans="1:18" ht="24" x14ac:dyDescent="0.25">
      <c r="A289" s="46" t="str">
        <f t="shared" si="16"/>
        <v>20</v>
      </c>
      <c r="B289" s="46" t="str">
        <f t="shared" si="17"/>
        <v>200711</v>
      </c>
      <c r="C289" s="46" t="str">
        <f t="shared" si="18"/>
        <v>20071</v>
      </c>
      <c r="D289" s="46" t="str">
        <f t="shared" si="19"/>
        <v>2007</v>
      </c>
      <c r="E289" s="46">
        <v>8.9999999999999993E-3</v>
      </c>
      <c r="H289" s="11" t="s">
        <v>833</v>
      </c>
      <c r="I289" s="11" t="s">
        <v>834</v>
      </c>
      <c r="J289" s="12">
        <v>0.3</v>
      </c>
      <c r="K289" s="11" t="s">
        <v>835</v>
      </c>
      <c r="L289" s="11" t="s">
        <v>788</v>
      </c>
      <c r="M289" s="11">
        <v>4</v>
      </c>
      <c r="N289" s="11">
        <v>3</v>
      </c>
      <c r="O289" s="40">
        <v>1</v>
      </c>
      <c r="P289" s="11">
        <v>4</v>
      </c>
      <c r="Q289" s="12">
        <v>1</v>
      </c>
      <c r="R289" s="42" t="s">
        <v>836</v>
      </c>
    </row>
    <row r="290" spans="1:18" ht="45" x14ac:dyDescent="0.25">
      <c r="A290" s="46" t="str">
        <f t="shared" si="16"/>
        <v>20</v>
      </c>
      <c r="B290" s="46" t="str">
        <f t="shared" si="17"/>
        <v>200711</v>
      </c>
      <c r="C290" s="46" t="str">
        <f t="shared" si="18"/>
        <v>20071</v>
      </c>
      <c r="D290" s="46" t="str">
        <f t="shared" si="19"/>
        <v>2007</v>
      </c>
      <c r="E290" s="46">
        <v>8.9999999999999993E-3</v>
      </c>
      <c r="H290" s="11" t="s">
        <v>837</v>
      </c>
      <c r="I290" s="11" t="s">
        <v>838</v>
      </c>
      <c r="J290" s="12">
        <v>0.3</v>
      </c>
      <c r="K290" s="11" t="s">
        <v>839</v>
      </c>
      <c r="L290" s="11" t="s">
        <v>788</v>
      </c>
      <c r="M290" s="11">
        <v>3</v>
      </c>
      <c r="N290" s="11">
        <v>2</v>
      </c>
      <c r="O290" s="40">
        <v>1</v>
      </c>
      <c r="P290" s="11">
        <v>3</v>
      </c>
      <c r="Q290" s="12">
        <v>1</v>
      </c>
      <c r="R290" s="42" t="s">
        <v>840</v>
      </c>
    </row>
    <row r="291" spans="1:18" ht="45" x14ac:dyDescent="0.25">
      <c r="A291" s="46" t="str">
        <f t="shared" si="16"/>
        <v>20</v>
      </c>
      <c r="B291" s="46" t="str">
        <f t="shared" si="17"/>
        <v>200811</v>
      </c>
      <c r="C291" s="46" t="str">
        <f t="shared" si="18"/>
        <v>20081</v>
      </c>
      <c r="D291" s="46" t="str">
        <f t="shared" si="19"/>
        <v>2008</v>
      </c>
      <c r="E291" s="46">
        <v>8.0000000000000002E-3</v>
      </c>
      <c r="H291" s="11" t="s">
        <v>841</v>
      </c>
      <c r="I291" s="11" t="s">
        <v>842</v>
      </c>
      <c r="J291" s="12">
        <v>0.2</v>
      </c>
      <c r="K291" s="11" t="s">
        <v>843</v>
      </c>
      <c r="L291" s="11" t="s">
        <v>788</v>
      </c>
      <c r="M291" s="11">
        <v>1</v>
      </c>
      <c r="N291" s="11">
        <v>1</v>
      </c>
      <c r="O291" s="40"/>
      <c r="P291" s="11">
        <v>1</v>
      </c>
      <c r="Q291" s="12">
        <v>1</v>
      </c>
      <c r="R291" s="42" t="s">
        <v>844</v>
      </c>
    </row>
    <row r="292" spans="1:18" ht="56.25" x14ac:dyDescent="0.25">
      <c r="A292" s="46" t="str">
        <f t="shared" si="16"/>
        <v>20</v>
      </c>
      <c r="B292" s="46" t="str">
        <f t="shared" si="17"/>
        <v>200811</v>
      </c>
      <c r="C292" s="46" t="str">
        <f t="shared" si="18"/>
        <v>20081</v>
      </c>
      <c r="D292" s="46" t="str">
        <f t="shared" si="19"/>
        <v>2008</v>
      </c>
      <c r="E292" s="46">
        <v>1.6E-2</v>
      </c>
      <c r="H292" s="11" t="s">
        <v>845</v>
      </c>
      <c r="I292" s="11" t="s">
        <v>846</v>
      </c>
      <c r="J292" s="12">
        <v>0.4</v>
      </c>
      <c r="K292" s="11" t="s">
        <v>847</v>
      </c>
      <c r="L292" s="11" t="s">
        <v>788</v>
      </c>
      <c r="M292" s="11">
        <v>5</v>
      </c>
      <c r="N292" s="11">
        <v>3</v>
      </c>
      <c r="O292" s="40">
        <v>2</v>
      </c>
      <c r="P292" s="11">
        <v>5</v>
      </c>
      <c r="Q292" s="12">
        <v>1</v>
      </c>
      <c r="R292" s="42" t="s">
        <v>848</v>
      </c>
    </row>
    <row r="293" spans="1:18" ht="36" x14ac:dyDescent="0.25">
      <c r="A293" s="46" t="str">
        <f t="shared" si="16"/>
        <v>20</v>
      </c>
      <c r="B293" s="46" t="str">
        <f t="shared" si="17"/>
        <v>200811</v>
      </c>
      <c r="C293" s="46" t="str">
        <f t="shared" si="18"/>
        <v>20081</v>
      </c>
      <c r="D293" s="46" t="str">
        <f t="shared" si="19"/>
        <v>2008</v>
      </c>
      <c r="E293" s="46">
        <v>1.6E-2</v>
      </c>
      <c r="H293" s="11" t="s">
        <v>849</v>
      </c>
      <c r="I293" s="11" t="s">
        <v>850</v>
      </c>
      <c r="J293" s="12">
        <v>0.4</v>
      </c>
      <c r="K293" s="11" t="s">
        <v>851</v>
      </c>
      <c r="L293" s="11" t="s">
        <v>788</v>
      </c>
      <c r="M293" s="11">
        <v>1</v>
      </c>
      <c r="N293" s="11">
        <v>0</v>
      </c>
      <c r="O293" s="40">
        <v>1</v>
      </c>
      <c r="P293" s="11">
        <v>1</v>
      </c>
      <c r="Q293" s="12">
        <v>1</v>
      </c>
      <c r="R293" s="42" t="s">
        <v>852</v>
      </c>
    </row>
    <row r="294" spans="1:18" ht="45" x14ac:dyDescent="0.25">
      <c r="A294" s="46" t="str">
        <f t="shared" si="16"/>
        <v>20</v>
      </c>
      <c r="B294" s="46" t="str">
        <f t="shared" si="17"/>
        <v>200911</v>
      </c>
      <c r="C294" s="46" t="str">
        <f t="shared" si="18"/>
        <v>20091</v>
      </c>
      <c r="D294" s="46" t="str">
        <f t="shared" si="19"/>
        <v>2009</v>
      </c>
      <c r="E294" s="46">
        <v>4.0000000000000001E-3</v>
      </c>
      <c r="H294" s="11" t="s">
        <v>853</v>
      </c>
      <c r="I294" s="11" t="s">
        <v>854</v>
      </c>
      <c r="J294" s="12">
        <v>0.2</v>
      </c>
      <c r="K294" s="11" t="s">
        <v>855</v>
      </c>
      <c r="L294" s="11" t="s">
        <v>856</v>
      </c>
      <c r="M294" s="11">
        <v>48</v>
      </c>
      <c r="N294" s="11">
        <v>36</v>
      </c>
      <c r="O294" s="40">
        <v>12</v>
      </c>
      <c r="P294" s="11">
        <v>48</v>
      </c>
      <c r="Q294" s="12">
        <v>1</v>
      </c>
      <c r="R294" s="42" t="s">
        <v>857</v>
      </c>
    </row>
    <row r="295" spans="1:18" ht="45" x14ac:dyDescent="0.25">
      <c r="A295" s="46" t="str">
        <f t="shared" si="16"/>
        <v>20</v>
      </c>
      <c r="B295" s="46" t="str">
        <f t="shared" si="17"/>
        <v>200911</v>
      </c>
      <c r="C295" s="46" t="str">
        <f t="shared" si="18"/>
        <v>20091</v>
      </c>
      <c r="D295" s="46" t="str">
        <f t="shared" si="19"/>
        <v>2009</v>
      </c>
      <c r="E295" s="46">
        <v>4.0000000000000001E-3</v>
      </c>
      <c r="H295" s="11" t="s">
        <v>858</v>
      </c>
      <c r="I295" s="11" t="s">
        <v>859</v>
      </c>
      <c r="J295" s="12">
        <v>0.2</v>
      </c>
      <c r="K295" s="11" t="s">
        <v>860</v>
      </c>
      <c r="L295" s="11" t="s">
        <v>856</v>
      </c>
      <c r="M295" s="11">
        <v>12</v>
      </c>
      <c r="N295" s="11">
        <v>9</v>
      </c>
      <c r="O295" s="40">
        <v>3</v>
      </c>
      <c r="P295" s="11">
        <v>12</v>
      </c>
      <c r="Q295" s="12">
        <v>1</v>
      </c>
      <c r="R295" s="42" t="s">
        <v>861</v>
      </c>
    </row>
    <row r="296" spans="1:18" ht="45" x14ac:dyDescent="0.25">
      <c r="A296" s="46" t="str">
        <f t="shared" si="16"/>
        <v>20</v>
      </c>
      <c r="B296" s="46" t="str">
        <f t="shared" si="17"/>
        <v>200911</v>
      </c>
      <c r="C296" s="46" t="str">
        <f t="shared" si="18"/>
        <v>20091</v>
      </c>
      <c r="D296" s="46" t="str">
        <f t="shared" si="19"/>
        <v>2009</v>
      </c>
      <c r="E296" s="46">
        <v>4.0000000000000001E-3</v>
      </c>
      <c r="H296" s="11" t="s">
        <v>862</v>
      </c>
      <c r="I296" s="11" t="s">
        <v>863</v>
      </c>
      <c r="J296" s="12">
        <v>0.2</v>
      </c>
      <c r="K296" s="11" t="s">
        <v>864</v>
      </c>
      <c r="L296" s="11" t="s">
        <v>856</v>
      </c>
      <c r="M296" s="11">
        <v>12</v>
      </c>
      <c r="N296" s="11">
        <v>9</v>
      </c>
      <c r="O296" s="40">
        <v>3</v>
      </c>
      <c r="P296" s="11">
        <v>12</v>
      </c>
      <c r="Q296" s="12">
        <v>1</v>
      </c>
      <c r="R296" s="42" t="s">
        <v>865</v>
      </c>
    </row>
    <row r="297" spans="1:18" ht="45" x14ac:dyDescent="0.25">
      <c r="A297" s="46" t="str">
        <f t="shared" si="16"/>
        <v>20</v>
      </c>
      <c r="B297" s="46" t="str">
        <f t="shared" si="17"/>
        <v>200911</v>
      </c>
      <c r="C297" s="46" t="str">
        <f t="shared" si="18"/>
        <v>20091</v>
      </c>
      <c r="D297" s="46" t="str">
        <f t="shared" si="19"/>
        <v>2009</v>
      </c>
      <c r="E297" s="46">
        <v>4.0000000000000001E-3</v>
      </c>
      <c r="H297" s="11" t="s">
        <v>866</v>
      </c>
      <c r="I297" s="11" t="s">
        <v>867</v>
      </c>
      <c r="J297" s="12">
        <v>0.2</v>
      </c>
      <c r="K297" s="11" t="s">
        <v>868</v>
      </c>
      <c r="L297" s="11" t="s">
        <v>856</v>
      </c>
      <c r="M297" s="11">
        <v>12</v>
      </c>
      <c r="N297" s="11">
        <v>9</v>
      </c>
      <c r="O297" s="40">
        <v>3</v>
      </c>
      <c r="P297" s="11">
        <v>12</v>
      </c>
      <c r="Q297" s="12">
        <v>1</v>
      </c>
      <c r="R297" s="42" t="s">
        <v>869</v>
      </c>
    </row>
    <row r="298" spans="1:18" ht="45" x14ac:dyDescent="0.25">
      <c r="A298" s="46" t="str">
        <f t="shared" si="16"/>
        <v>20</v>
      </c>
      <c r="B298" s="46" t="str">
        <f t="shared" si="17"/>
        <v>200911</v>
      </c>
      <c r="C298" s="46" t="str">
        <f t="shared" si="18"/>
        <v>20091</v>
      </c>
      <c r="D298" s="46" t="str">
        <f t="shared" si="19"/>
        <v>2009</v>
      </c>
      <c r="E298" s="46">
        <v>4.0000000000000001E-3</v>
      </c>
      <c r="H298" s="11" t="s">
        <v>870</v>
      </c>
      <c r="I298" s="11" t="s">
        <v>871</v>
      </c>
      <c r="J298" s="12">
        <v>0.2</v>
      </c>
      <c r="K298" s="11" t="s">
        <v>872</v>
      </c>
      <c r="L298" s="11" t="s">
        <v>856</v>
      </c>
      <c r="M298" s="11">
        <v>3</v>
      </c>
      <c r="N298" s="11">
        <v>2</v>
      </c>
      <c r="O298" s="40">
        <v>1</v>
      </c>
      <c r="P298" s="11">
        <v>3</v>
      </c>
      <c r="Q298" s="12">
        <v>1</v>
      </c>
      <c r="R298" s="42" t="s">
        <v>873</v>
      </c>
    </row>
    <row r="299" spans="1:18" ht="33.75" x14ac:dyDescent="0.25">
      <c r="A299" s="46" t="str">
        <f t="shared" si="16"/>
        <v>20</v>
      </c>
      <c r="B299" s="46" t="str">
        <f t="shared" si="17"/>
        <v>200912</v>
      </c>
      <c r="C299" s="46" t="str">
        <f t="shared" si="18"/>
        <v>20091</v>
      </c>
      <c r="D299" s="46" t="str">
        <f t="shared" si="19"/>
        <v>2009</v>
      </c>
      <c r="E299" s="46">
        <v>6.7999999999999996E-3</v>
      </c>
      <c r="H299" s="11" t="s">
        <v>874</v>
      </c>
      <c r="I299" s="11" t="s">
        <v>875</v>
      </c>
      <c r="J299" s="12">
        <v>0.34</v>
      </c>
      <c r="K299" s="11" t="s">
        <v>876</v>
      </c>
      <c r="L299" s="11" t="s">
        <v>856</v>
      </c>
      <c r="M299" s="11">
        <v>12</v>
      </c>
      <c r="N299" s="11">
        <v>9</v>
      </c>
      <c r="O299" s="40">
        <v>3</v>
      </c>
      <c r="P299" s="11">
        <v>12</v>
      </c>
      <c r="Q299" s="12">
        <v>1</v>
      </c>
      <c r="R299" s="42" t="s">
        <v>877</v>
      </c>
    </row>
    <row r="300" spans="1:18" ht="33.75" x14ac:dyDescent="0.25">
      <c r="A300" s="46" t="str">
        <f t="shared" si="16"/>
        <v>20</v>
      </c>
      <c r="B300" s="46" t="str">
        <f t="shared" si="17"/>
        <v>200912</v>
      </c>
      <c r="C300" s="46" t="str">
        <f t="shared" si="18"/>
        <v>20091</v>
      </c>
      <c r="D300" s="46" t="str">
        <f t="shared" si="19"/>
        <v>2009</v>
      </c>
      <c r="E300" s="46">
        <v>6.6E-3</v>
      </c>
      <c r="H300" s="11" t="s">
        <v>878</v>
      </c>
      <c r="I300" s="11" t="s">
        <v>879</v>
      </c>
      <c r="J300" s="12">
        <v>0.33</v>
      </c>
      <c r="K300" s="11" t="s">
        <v>880</v>
      </c>
      <c r="L300" s="11" t="s">
        <v>856</v>
      </c>
      <c r="M300" s="11">
        <v>4</v>
      </c>
      <c r="N300" s="11">
        <v>3</v>
      </c>
      <c r="O300" s="40">
        <v>1</v>
      </c>
      <c r="P300" s="11">
        <v>4</v>
      </c>
      <c r="Q300" s="12">
        <v>1</v>
      </c>
      <c r="R300" s="42" t="s">
        <v>881</v>
      </c>
    </row>
    <row r="301" spans="1:18" ht="33.75" x14ac:dyDescent="0.25">
      <c r="A301" s="46" t="str">
        <f t="shared" si="16"/>
        <v>20</v>
      </c>
      <c r="B301" s="46" t="str">
        <f t="shared" si="17"/>
        <v>200912</v>
      </c>
      <c r="C301" s="46" t="str">
        <f t="shared" si="18"/>
        <v>20091</v>
      </c>
      <c r="D301" s="46" t="str">
        <f t="shared" si="19"/>
        <v>2009</v>
      </c>
      <c r="E301" s="46">
        <v>6.6E-3</v>
      </c>
      <c r="H301" s="11" t="s">
        <v>882</v>
      </c>
      <c r="I301" s="11" t="s">
        <v>883</v>
      </c>
      <c r="J301" s="12">
        <v>0.33</v>
      </c>
      <c r="K301" s="11" t="s">
        <v>880</v>
      </c>
      <c r="L301" s="11" t="s">
        <v>856</v>
      </c>
      <c r="M301" s="11">
        <v>4</v>
      </c>
      <c r="N301" s="11">
        <v>3</v>
      </c>
      <c r="O301" s="40">
        <v>1</v>
      </c>
      <c r="P301" s="11">
        <v>4</v>
      </c>
      <c r="Q301" s="12">
        <v>1</v>
      </c>
      <c r="R301" s="42" t="s">
        <v>884</v>
      </c>
    </row>
    <row r="302" spans="1:18" ht="45" x14ac:dyDescent="0.25">
      <c r="A302" s="46" t="str">
        <f t="shared" si="16"/>
        <v>20</v>
      </c>
      <c r="B302" s="46" t="str">
        <f t="shared" si="17"/>
        <v>201011</v>
      </c>
      <c r="C302" s="46" t="str">
        <f t="shared" si="18"/>
        <v>20101</v>
      </c>
      <c r="D302" s="46" t="str">
        <f t="shared" si="19"/>
        <v>2010</v>
      </c>
      <c r="E302" s="46">
        <v>0.01</v>
      </c>
      <c r="H302" s="11" t="s">
        <v>885</v>
      </c>
      <c r="I302" s="11" t="s">
        <v>886</v>
      </c>
      <c r="J302" s="12">
        <v>0.25</v>
      </c>
      <c r="K302" s="11" t="s">
        <v>887</v>
      </c>
      <c r="L302" s="11" t="s">
        <v>856</v>
      </c>
      <c r="M302" s="11">
        <v>2</v>
      </c>
      <c r="N302" s="11">
        <v>2</v>
      </c>
      <c r="O302" s="40">
        <v>1</v>
      </c>
      <c r="P302" s="11">
        <v>3</v>
      </c>
      <c r="Q302" s="12">
        <v>1</v>
      </c>
      <c r="R302" s="42" t="s">
        <v>888</v>
      </c>
    </row>
    <row r="303" spans="1:18" ht="45" x14ac:dyDescent="0.25">
      <c r="A303" s="46" t="str">
        <f t="shared" si="16"/>
        <v>20</v>
      </c>
      <c r="B303" s="46" t="str">
        <f t="shared" si="17"/>
        <v>201011</v>
      </c>
      <c r="C303" s="46" t="str">
        <f t="shared" si="18"/>
        <v>20101</v>
      </c>
      <c r="D303" s="46" t="str">
        <f t="shared" si="19"/>
        <v>2010</v>
      </c>
      <c r="E303" s="46">
        <v>0.01</v>
      </c>
      <c r="H303" s="11" t="s">
        <v>889</v>
      </c>
      <c r="I303" s="11" t="s">
        <v>890</v>
      </c>
      <c r="J303" s="12">
        <v>0.25</v>
      </c>
      <c r="K303" s="11" t="s">
        <v>880</v>
      </c>
      <c r="L303" s="11" t="s">
        <v>856</v>
      </c>
      <c r="M303" s="11">
        <v>2</v>
      </c>
      <c r="N303" s="11">
        <v>2</v>
      </c>
      <c r="O303" s="40">
        <v>1</v>
      </c>
      <c r="P303" s="11">
        <v>3</v>
      </c>
      <c r="Q303" s="12">
        <v>1</v>
      </c>
      <c r="R303" s="42" t="s">
        <v>891</v>
      </c>
    </row>
    <row r="304" spans="1:18" ht="90" x14ac:dyDescent="0.25">
      <c r="A304" s="46" t="str">
        <f t="shared" si="16"/>
        <v>20</v>
      </c>
      <c r="B304" s="46" t="str">
        <f t="shared" si="17"/>
        <v>201011</v>
      </c>
      <c r="C304" s="46" t="str">
        <f t="shared" si="18"/>
        <v>20101</v>
      </c>
      <c r="D304" s="46" t="str">
        <f t="shared" si="19"/>
        <v>2010</v>
      </c>
      <c r="E304" s="46">
        <v>0.01</v>
      </c>
      <c r="H304" s="11" t="s">
        <v>892</v>
      </c>
      <c r="I304" s="11" t="s">
        <v>893</v>
      </c>
      <c r="J304" s="12">
        <v>0.25</v>
      </c>
      <c r="K304" s="11" t="s">
        <v>894</v>
      </c>
      <c r="L304" s="11" t="s">
        <v>856</v>
      </c>
      <c r="M304" s="11">
        <v>6</v>
      </c>
      <c r="N304" s="11">
        <v>4</v>
      </c>
      <c r="O304" s="40">
        <v>2</v>
      </c>
      <c r="P304" s="11">
        <v>6</v>
      </c>
      <c r="Q304" s="12">
        <v>1</v>
      </c>
      <c r="R304" s="42" t="s">
        <v>895</v>
      </c>
    </row>
    <row r="305" spans="1:18" ht="112.5" x14ac:dyDescent="0.25">
      <c r="A305" s="46" t="str">
        <f t="shared" si="16"/>
        <v>20</v>
      </c>
      <c r="B305" s="46" t="str">
        <f t="shared" si="17"/>
        <v>201011</v>
      </c>
      <c r="C305" s="46" t="str">
        <f t="shared" si="18"/>
        <v>20101</v>
      </c>
      <c r="D305" s="46" t="str">
        <f t="shared" si="19"/>
        <v>2010</v>
      </c>
      <c r="E305" s="46">
        <v>0.01</v>
      </c>
      <c r="H305" s="11" t="s">
        <v>896</v>
      </c>
      <c r="I305" s="11" t="s">
        <v>897</v>
      </c>
      <c r="J305" s="12">
        <v>0.25</v>
      </c>
      <c r="K305" s="11" t="s">
        <v>898</v>
      </c>
      <c r="L305" s="11" t="s">
        <v>856</v>
      </c>
      <c r="M305" s="11">
        <v>12</v>
      </c>
      <c r="N305" s="11">
        <v>9</v>
      </c>
      <c r="O305" s="40">
        <v>3</v>
      </c>
      <c r="P305" s="11">
        <v>12</v>
      </c>
      <c r="Q305" s="12">
        <v>1</v>
      </c>
      <c r="R305" s="42" t="s">
        <v>899</v>
      </c>
    </row>
    <row r="306" spans="1:18" ht="146.25" x14ac:dyDescent="0.25">
      <c r="A306" s="46" t="str">
        <f t="shared" si="16"/>
        <v>20</v>
      </c>
      <c r="B306" s="46" t="str">
        <f t="shared" si="17"/>
        <v>201111</v>
      </c>
      <c r="C306" s="46" t="str">
        <f t="shared" si="18"/>
        <v>20111</v>
      </c>
      <c r="D306" s="46" t="str">
        <f t="shared" si="19"/>
        <v>2011</v>
      </c>
      <c r="E306" s="46">
        <v>2.1000000000000001E-2</v>
      </c>
      <c r="H306" s="11" t="s">
        <v>900</v>
      </c>
      <c r="I306" s="11" t="s">
        <v>901</v>
      </c>
      <c r="J306" s="12">
        <v>0.7</v>
      </c>
      <c r="K306" s="11" t="s">
        <v>902</v>
      </c>
      <c r="L306" s="11" t="s">
        <v>856</v>
      </c>
      <c r="M306" s="11">
        <v>2</v>
      </c>
      <c r="N306" s="11">
        <v>2</v>
      </c>
      <c r="O306" s="40">
        <v>1</v>
      </c>
      <c r="P306" s="11">
        <v>3</v>
      </c>
      <c r="Q306" s="12">
        <v>1</v>
      </c>
      <c r="R306" s="42" t="s">
        <v>903</v>
      </c>
    </row>
    <row r="307" spans="1:18" ht="45" x14ac:dyDescent="0.25">
      <c r="A307" s="46" t="str">
        <f t="shared" si="16"/>
        <v>20</v>
      </c>
      <c r="B307" s="46" t="str">
        <f t="shared" si="17"/>
        <v>201111</v>
      </c>
      <c r="C307" s="46" t="str">
        <f t="shared" si="18"/>
        <v>20111</v>
      </c>
      <c r="D307" s="46" t="str">
        <f t="shared" si="19"/>
        <v>2011</v>
      </c>
      <c r="E307" s="46">
        <v>8.9999999999999993E-3</v>
      </c>
      <c r="H307" s="11" t="s">
        <v>904</v>
      </c>
      <c r="I307" s="11" t="s">
        <v>905</v>
      </c>
      <c r="J307" s="12">
        <v>0.3</v>
      </c>
      <c r="K307" s="11" t="s">
        <v>906</v>
      </c>
      <c r="L307" s="11" t="s">
        <v>856</v>
      </c>
      <c r="M307" s="11">
        <v>3</v>
      </c>
      <c r="N307" s="11">
        <v>1</v>
      </c>
      <c r="O307" s="40">
        <v>2</v>
      </c>
      <c r="P307" s="11">
        <v>3</v>
      </c>
      <c r="Q307" s="12">
        <v>1</v>
      </c>
      <c r="R307" s="42" t="s">
        <v>907</v>
      </c>
    </row>
    <row r="308" spans="1:18" ht="22.5" x14ac:dyDescent="0.25">
      <c r="A308" s="46" t="str">
        <f t="shared" si="16"/>
        <v>20</v>
      </c>
      <c r="B308" s="46" t="str">
        <f t="shared" si="17"/>
        <v>201211</v>
      </c>
      <c r="C308" s="46" t="str">
        <f t="shared" si="18"/>
        <v>20121</v>
      </c>
      <c r="D308" s="46" t="str">
        <f t="shared" si="19"/>
        <v>2012</v>
      </c>
      <c r="E308" s="46">
        <v>1.4999999999999999E-2</v>
      </c>
      <c r="H308" s="11" t="s">
        <v>908</v>
      </c>
      <c r="I308" s="11" t="s">
        <v>909</v>
      </c>
      <c r="J308" s="12">
        <v>0.3</v>
      </c>
      <c r="K308" s="11" t="s">
        <v>910</v>
      </c>
      <c r="L308" s="11" t="s">
        <v>75</v>
      </c>
      <c r="M308" s="11">
        <v>12</v>
      </c>
      <c r="N308" s="11">
        <v>9</v>
      </c>
      <c r="O308" s="40">
        <v>3</v>
      </c>
      <c r="P308" s="11">
        <v>12</v>
      </c>
      <c r="Q308" s="12">
        <v>1</v>
      </c>
      <c r="R308" s="42" t="s">
        <v>911</v>
      </c>
    </row>
    <row r="309" spans="1:18" ht="45" x14ac:dyDescent="0.25">
      <c r="A309" s="46" t="str">
        <f t="shared" si="16"/>
        <v>20</v>
      </c>
      <c r="B309" s="46" t="str">
        <f t="shared" si="17"/>
        <v>201211</v>
      </c>
      <c r="C309" s="46" t="str">
        <f t="shared" si="18"/>
        <v>20121</v>
      </c>
      <c r="D309" s="46" t="str">
        <f t="shared" si="19"/>
        <v>2012</v>
      </c>
      <c r="E309" s="46">
        <v>1.4999999999999999E-2</v>
      </c>
      <c r="H309" s="11" t="s">
        <v>912</v>
      </c>
      <c r="I309" s="11" t="s">
        <v>913</v>
      </c>
      <c r="J309" s="12">
        <v>0.3</v>
      </c>
      <c r="K309" s="11" t="s">
        <v>914</v>
      </c>
      <c r="L309" s="11" t="s">
        <v>75</v>
      </c>
      <c r="M309" s="11">
        <v>12</v>
      </c>
      <c r="N309" s="11">
        <v>9</v>
      </c>
      <c r="O309" s="40">
        <v>3</v>
      </c>
      <c r="P309" s="11">
        <v>12</v>
      </c>
      <c r="Q309" s="12">
        <v>1</v>
      </c>
      <c r="R309" s="42" t="s">
        <v>915</v>
      </c>
    </row>
    <row r="310" spans="1:18" ht="56.25" x14ac:dyDescent="0.25">
      <c r="A310" s="46" t="str">
        <f t="shared" si="16"/>
        <v>20</v>
      </c>
      <c r="B310" s="46" t="str">
        <f t="shared" si="17"/>
        <v>201211</v>
      </c>
      <c r="C310" s="46" t="str">
        <f t="shared" si="18"/>
        <v>20121</v>
      </c>
      <c r="D310" s="46" t="str">
        <f t="shared" si="19"/>
        <v>2012</v>
      </c>
      <c r="E310" s="46">
        <v>0.02</v>
      </c>
      <c r="H310" s="11" t="s">
        <v>916</v>
      </c>
      <c r="I310" s="11" t="s">
        <v>917</v>
      </c>
      <c r="J310" s="12">
        <v>0.4</v>
      </c>
      <c r="K310" s="11" t="s">
        <v>918</v>
      </c>
      <c r="L310" s="11" t="s">
        <v>919</v>
      </c>
      <c r="M310" s="11">
        <v>12</v>
      </c>
      <c r="N310" s="11">
        <v>9</v>
      </c>
      <c r="O310" s="40">
        <v>3</v>
      </c>
      <c r="P310" s="11">
        <v>12</v>
      </c>
      <c r="Q310" s="12">
        <v>1</v>
      </c>
      <c r="R310" s="42" t="s">
        <v>920</v>
      </c>
    </row>
    <row r="311" spans="1:18" ht="67.5" x14ac:dyDescent="0.25">
      <c r="A311" s="46" t="str">
        <f t="shared" si="16"/>
        <v>20</v>
      </c>
      <c r="B311" s="46" t="str">
        <f t="shared" si="17"/>
        <v>201311</v>
      </c>
      <c r="C311" s="46" t="str">
        <f t="shared" si="18"/>
        <v>20131</v>
      </c>
      <c r="D311" s="46" t="str">
        <f t="shared" si="19"/>
        <v>2013</v>
      </c>
      <c r="E311" s="46">
        <v>1.494E-2</v>
      </c>
      <c r="H311" s="11" t="s">
        <v>921</v>
      </c>
      <c r="I311" s="11" t="s">
        <v>922</v>
      </c>
      <c r="J311" s="12">
        <v>0.3</v>
      </c>
      <c r="K311" s="11" t="s">
        <v>923</v>
      </c>
      <c r="L311" s="11" t="s">
        <v>75</v>
      </c>
      <c r="M311" s="11">
        <v>4</v>
      </c>
      <c r="N311" s="11">
        <v>3</v>
      </c>
      <c r="O311" s="40">
        <v>3</v>
      </c>
      <c r="P311" s="11">
        <v>6</v>
      </c>
      <c r="Q311" s="12">
        <v>1</v>
      </c>
      <c r="R311" s="42" t="s">
        <v>924</v>
      </c>
    </row>
    <row r="312" spans="1:18" ht="56.25" x14ac:dyDescent="0.25">
      <c r="A312" s="46" t="str">
        <f t="shared" si="16"/>
        <v>20</v>
      </c>
      <c r="B312" s="46" t="str">
        <f t="shared" si="17"/>
        <v>201311</v>
      </c>
      <c r="C312" s="46" t="str">
        <f t="shared" si="18"/>
        <v>20131</v>
      </c>
      <c r="D312" s="46" t="str">
        <f t="shared" si="19"/>
        <v>2013</v>
      </c>
      <c r="E312" s="46">
        <v>1.992E-2</v>
      </c>
      <c r="H312" s="11" t="s">
        <v>925</v>
      </c>
      <c r="I312" s="11" t="s">
        <v>926</v>
      </c>
      <c r="J312" s="12">
        <v>0.4</v>
      </c>
      <c r="K312" s="11" t="s">
        <v>927</v>
      </c>
      <c r="L312" s="11" t="s">
        <v>919</v>
      </c>
      <c r="M312" s="11">
        <v>12</v>
      </c>
      <c r="N312" s="11">
        <v>9</v>
      </c>
      <c r="O312" s="40">
        <v>3</v>
      </c>
      <c r="P312" s="11">
        <v>12</v>
      </c>
      <c r="Q312" s="12">
        <v>1</v>
      </c>
      <c r="R312" s="42" t="s">
        <v>928</v>
      </c>
    </row>
    <row r="313" spans="1:18" ht="33.75" x14ac:dyDescent="0.25">
      <c r="A313" s="46" t="str">
        <f t="shared" si="16"/>
        <v>20</v>
      </c>
      <c r="B313" s="46" t="str">
        <f t="shared" si="17"/>
        <v>201311</v>
      </c>
      <c r="C313" s="46" t="str">
        <f t="shared" si="18"/>
        <v>20131</v>
      </c>
      <c r="D313" s="46" t="str">
        <f t="shared" si="19"/>
        <v>2013</v>
      </c>
      <c r="E313" s="46">
        <v>1.494E-2</v>
      </c>
      <c r="H313" s="11" t="s">
        <v>929</v>
      </c>
      <c r="I313" s="11" t="s">
        <v>930</v>
      </c>
      <c r="J313" s="12">
        <v>0.3</v>
      </c>
      <c r="K313" s="11" t="s">
        <v>931</v>
      </c>
      <c r="L313" s="11" t="s">
        <v>919</v>
      </c>
      <c r="M313" s="11">
        <v>12</v>
      </c>
      <c r="N313" s="11">
        <v>9</v>
      </c>
      <c r="O313" s="40">
        <v>3</v>
      </c>
      <c r="P313" s="11">
        <v>12</v>
      </c>
      <c r="Q313" s="12">
        <v>1</v>
      </c>
      <c r="R313" s="42" t="s">
        <v>932</v>
      </c>
    </row>
    <row r="314" spans="1:18" ht="67.5" x14ac:dyDescent="0.25">
      <c r="A314" s="46" t="str">
        <f t="shared" si="16"/>
        <v>20</v>
      </c>
      <c r="B314" s="46" t="str">
        <f t="shared" si="17"/>
        <v>201312</v>
      </c>
      <c r="C314" s="46" t="str">
        <f t="shared" si="18"/>
        <v>20131</v>
      </c>
      <c r="D314" s="46" t="str">
        <f t="shared" si="19"/>
        <v>2013</v>
      </c>
      <c r="E314" s="46">
        <v>1.8E-3</v>
      </c>
      <c r="H314" s="11" t="s">
        <v>933</v>
      </c>
      <c r="I314" s="11" t="s">
        <v>922</v>
      </c>
      <c r="J314" s="12">
        <v>0.3</v>
      </c>
      <c r="K314" s="11" t="s">
        <v>923</v>
      </c>
      <c r="L314" s="11" t="s">
        <v>75</v>
      </c>
      <c r="M314" s="11">
        <v>2</v>
      </c>
      <c r="N314" s="11">
        <v>1</v>
      </c>
      <c r="O314" s="40">
        <v>3</v>
      </c>
      <c r="P314" s="11">
        <v>4</v>
      </c>
      <c r="Q314" s="12">
        <v>1</v>
      </c>
      <c r="R314" s="42" t="s">
        <v>924</v>
      </c>
    </row>
    <row r="315" spans="1:18" ht="24" x14ac:dyDescent="0.25">
      <c r="A315" s="46" t="str">
        <f t="shared" si="16"/>
        <v>20</v>
      </c>
      <c r="B315" s="46" t="str">
        <f t="shared" si="17"/>
        <v>201312</v>
      </c>
      <c r="C315" s="46" t="str">
        <f t="shared" si="18"/>
        <v>20131</v>
      </c>
      <c r="D315" s="46" t="str">
        <f t="shared" si="19"/>
        <v>2013</v>
      </c>
      <c r="E315" s="46">
        <v>1.8E-3</v>
      </c>
      <c r="H315" s="11" t="s">
        <v>934</v>
      </c>
      <c r="I315" s="11" t="s">
        <v>935</v>
      </c>
      <c r="J315" s="12">
        <v>0.3</v>
      </c>
      <c r="K315" s="11" t="s">
        <v>936</v>
      </c>
      <c r="L315" s="11" t="s">
        <v>75</v>
      </c>
      <c r="M315" s="11">
        <v>2</v>
      </c>
      <c r="N315" s="11">
        <v>1</v>
      </c>
      <c r="O315" s="40">
        <v>1</v>
      </c>
      <c r="P315" s="11">
        <v>2</v>
      </c>
      <c r="Q315" s="12">
        <v>1</v>
      </c>
      <c r="R315" s="42" t="s">
        <v>937</v>
      </c>
    </row>
    <row r="316" spans="1:18" ht="22.5" x14ac:dyDescent="0.25">
      <c r="A316" s="46" t="str">
        <f t="shared" si="16"/>
        <v>20</v>
      </c>
      <c r="B316" s="46" t="str">
        <f t="shared" si="17"/>
        <v>201312</v>
      </c>
      <c r="C316" s="46" t="str">
        <f t="shared" si="18"/>
        <v>20131</v>
      </c>
      <c r="D316" s="46" t="str">
        <f t="shared" si="19"/>
        <v>2013</v>
      </c>
      <c r="E316" s="46">
        <v>2.3999999999999998E-3</v>
      </c>
      <c r="H316" s="11" t="s">
        <v>938</v>
      </c>
      <c r="I316" s="11" t="s">
        <v>939</v>
      </c>
      <c r="J316" s="12">
        <v>0.4</v>
      </c>
      <c r="K316" s="11" t="s">
        <v>940</v>
      </c>
      <c r="L316" s="11" t="s">
        <v>75</v>
      </c>
      <c r="M316" s="11">
        <v>12</v>
      </c>
      <c r="N316" s="11">
        <v>9</v>
      </c>
      <c r="O316" s="40">
        <v>3</v>
      </c>
      <c r="P316" s="11">
        <v>12</v>
      </c>
      <c r="Q316" s="12">
        <v>1</v>
      </c>
      <c r="R316" s="42" t="s">
        <v>941</v>
      </c>
    </row>
    <row r="317" spans="1:18" ht="24" x14ac:dyDescent="0.25">
      <c r="A317" s="46" t="str">
        <f t="shared" si="16"/>
        <v>20</v>
      </c>
      <c r="B317" s="46" t="str">
        <f t="shared" si="17"/>
        <v>201313</v>
      </c>
      <c r="C317" s="46" t="str">
        <f t="shared" si="18"/>
        <v>20131</v>
      </c>
      <c r="D317" s="46" t="str">
        <f t="shared" si="19"/>
        <v>2013</v>
      </c>
      <c r="E317" s="46">
        <v>4.1999999999999997E-3</v>
      </c>
      <c r="H317" s="11" t="s">
        <v>942</v>
      </c>
      <c r="I317" s="11" t="s">
        <v>943</v>
      </c>
      <c r="J317" s="12">
        <v>1</v>
      </c>
      <c r="K317" s="11" t="s">
        <v>944</v>
      </c>
      <c r="L317" s="11" t="s">
        <v>945</v>
      </c>
      <c r="M317" s="11">
        <v>12</v>
      </c>
      <c r="N317" s="11">
        <v>9</v>
      </c>
      <c r="O317" s="40">
        <v>3</v>
      </c>
      <c r="P317" s="11">
        <v>12</v>
      </c>
      <c r="Q317" s="12">
        <v>1</v>
      </c>
      <c r="R317" s="42" t="s">
        <v>946</v>
      </c>
    </row>
    <row r="318" spans="1:18" ht="56.25" x14ac:dyDescent="0.25">
      <c r="A318" s="46" t="str">
        <f t="shared" si="16"/>
        <v>20</v>
      </c>
      <c r="B318" s="46" t="str">
        <f t="shared" si="17"/>
        <v>201411</v>
      </c>
      <c r="C318" s="46" t="str">
        <f t="shared" si="18"/>
        <v>20141</v>
      </c>
      <c r="D318" s="46" t="str">
        <f t="shared" si="19"/>
        <v>2014</v>
      </c>
      <c r="E318" s="46">
        <v>6.0000000000000001E-3</v>
      </c>
      <c r="H318" s="11" t="s">
        <v>947</v>
      </c>
      <c r="I318" s="11" t="s">
        <v>948</v>
      </c>
      <c r="J318" s="12">
        <v>0.5</v>
      </c>
      <c r="K318" s="11" t="s">
        <v>949</v>
      </c>
      <c r="L318" s="11" t="s">
        <v>75</v>
      </c>
      <c r="M318" s="11">
        <v>1</v>
      </c>
      <c r="N318" s="11">
        <v>1</v>
      </c>
      <c r="O318" s="40">
        <v>0</v>
      </c>
      <c r="P318" s="11">
        <v>1</v>
      </c>
      <c r="Q318" s="12">
        <v>1</v>
      </c>
      <c r="R318" s="42" t="s">
        <v>950</v>
      </c>
    </row>
    <row r="319" spans="1:18" ht="24" x14ac:dyDescent="0.25">
      <c r="A319" s="46" t="str">
        <f t="shared" si="16"/>
        <v>20</v>
      </c>
      <c r="B319" s="46" t="str">
        <f t="shared" si="17"/>
        <v>201411</v>
      </c>
      <c r="C319" s="46" t="str">
        <f t="shared" si="18"/>
        <v>20141</v>
      </c>
      <c r="D319" s="46" t="str">
        <f t="shared" si="19"/>
        <v>2014</v>
      </c>
      <c r="E319" s="46">
        <v>6.0000000000000001E-3</v>
      </c>
      <c r="H319" s="11" t="s">
        <v>951</v>
      </c>
      <c r="I319" s="11" t="s">
        <v>952</v>
      </c>
      <c r="J319" s="12">
        <v>0.5</v>
      </c>
      <c r="K319" s="11" t="s">
        <v>953</v>
      </c>
      <c r="L319" s="11" t="s">
        <v>75</v>
      </c>
      <c r="M319" s="11">
        <v>30</v>
      </c>
      <c r="N319" s="11">
        <v>20</v>
      </c>
      <c r="O319" s="40">
        <v>11</v>
      </c>
      <c r="P319" s="11">
        <v>31</v>
      </c>
      <c r="Q319" s="12">
        <v>1</v>
      </c>
      <c r="R319" s="42" t="s">
        <v>954</v>
      </c>
    </row>
    <row r="320" spans="1:18" ht="24" x14ac:dyDescent="0.25">
      <c r="A320" s="46" t="str">
        <f t="shared" si="16"/>
        <v>20</v>
      </c>
      <c r="B320" s="46" t="str">
        <f t="shared" si="17"/>
        <v>201412</v>
      </c>
      <c r="C320" s="46" t="str">
        <f t="shared" si="18"/>
        <v>20141</v>
      </c>
      <c r="D320" s="46" t="str">
        <f t="shared" si="19"/>
        <v>2014</v>
      </c>
      <c r="E320" s="46">
        <v>6.0000000000000001E-3</v>
      </c>
      <c r="H320" s="11" t="s">
        <v>955</v>
      </c>
      <c r="I320" s="11" t="s">
        <v>956</v>
      </c>
      <c r="J320" s="12">
        <v>0.5</v>
      </c>
      <c r="K320" s="11" t="s">
        <v>957</v>
      </c>
      <c r="L320" s="11" t="s">
        <v>958</v>
      </c>
      <c r="M320" s="11">
        <v>4</v>
      </c>
      <c r="N320" s="11">
        <v>5</v>
      </c>
      <c r="O320" s="40">
        <v>0</v>
      </c>
      <c r="P320" s="11">
        <v>5</v>
      </c>
      <c r="Q320" s="12">
        <v>1</v>
      </c>
      <c r="R320" s="42" t="s">
        <v>959</v>
      </c>
    </row>
    <row r="321" spans="1:18" ht="24" x14ac:dyDescent="0.25">
      <c r="A321" s="46" t="str">
        <f t="shared" si="16"/>
        <v>20</v>
      </c>
      <c r="B321" s="46" t="str">
        <f t="shared" si="17"/>
        <v>201412</v>
      </c>
      <c r="C321" s="46" t="str">
        <f t="shared" si="18"/>
        <v>20141</v>
      </c>
      <c r="D321" s="46" t="str">
        <f t="shared" si="19"/>
        <v>2014</v>
      </c>
      <c r="E321" s="46">
        <v>6.0000000000000001E-3</v>
      </c>
      <c r="H321" s="11" t="s">
        <v>960</v>
      </c>
      <c r="I321" s="11" t="s">
        <v>961</v>
      </c>
      <c r="J321" s="12">
        <v>0.5</v>
      </c>
      <c r="K321" s="11" t="s">
        <v>962</v>
      </c>
      <c r="L321" s="11" t="s">
        <v>963</v>
      </c>
      <c r="M321" s="11">
        <v>4</v>
      </c>
      <c r="N321" s="11">
        <v>3</v>
      </c>
      <c r="O321" s="40">
        <v>2</v>
      </c>
      <c r="P321" s="11">
        <v>5</v>
      </c>
      <c r="Q321" s="12">
        <v>1</v>
      </c>
      <c r="R321" s="42" t="s">
        <v>964</v>
      </c>
    </row>
    <row r="322" spans="1:18" ht="48" x14ac:dyDescent="0.25">
      <c r="A322" s="46" t="str">
        <f t="shared" si="16"/>
        <v>20</v>
      </c>
      <c r="B322" s="46" t="str">
        <f t="shared" si="17"/>
        <v>201413</v>
      </c>
      <c r="C322" s="46" t="str">
        <f t="shared" si="18"/>
        <v>20141</v>
      </c>
      <c r="D322" s="46" t="str">
        <f t="shared" si="19"/>
        <v>2014</v>
      </c>
      <c r="E322" s="46">
        <v>6.0000000000000001E-3</v>
      </c>
      <c r="H322" s="11" t="s">
        <v>965</v>
      </c>
      <c r="I322" s="11" t="s">
        <v>966</v>
      </c>
      <c r="J322" s="12">
        <v>0.5</v>
      </c>
      <c r="K322" s="11" t="s">
        <v>953</v>
      </c>
      <c r="L322" s="11" t="s">
        <v>963</v>
      </c>
      <c r="M322" s="11">
        <v>10</v>
      </c>
      <c r="N322" s="11">
        <v>10</v>
      </c>
      <c r="O322" s="40">
        <v>0</v>
      </c>
      <c r="P322" s="11">
        <v>10</v>
      </c>
      <c r="Q322" s="12">
        <v>1</v>
      </c>
      <c r="R322" s="42" t="s">
        <v>967</v>
      </c>
    </row>
    <row r="323" spans="1:18" ht="33.75" x14ac:dyDescent="0.25">
      <c r="A323" s="46" t="str">
        <f t="shared" si="16"/>
        <v>20</v>
      </c>
      <c r="B323" s="46" t="str">
        <f t="shared" si="17"/>
        <v>201413</v>
      </c>
      <c r="C323" s="46" t="str">
        <f t="shared" si="18"/>
        <v>20141</v>
      </c>
      <c r="D323" s="46" t="str">
        <f t="shared" si="19"/>
        <v>2014</v>
      </c>
      <c r="E323" s="46">
        <v>6.0000000000000001E-3</v>
      </c>
      <c r="H323" s="11" t="s">
        <v>968</v>
      </c>
      <c r="I323" s="11" t="s">
        <v>969</v>
      </c>
      <c r="J323" s="12">
        <v>0.5</v>
      </c>
      <c r="K323" s="11" t="s">
        <v>970</v>
      </c>
      <c r="L323" s="11" t="s">
        <v>963</v>
      </c>
      <c r="M323" s="11">
        <v>1</v>
      </c>
      <c r="N323" s="11">
        <v>1</v>
      </c>
      <c r="O323" s="40">
        <v>0</v>
      </c>
      <c r="P323" s="11">
        <v>1</v>
      </c>
      <c r="Q323" s="12">
        <v>1</v>
      </c>
      <c r="R323" s="42" t="s">
        <v>971</v>
      </c>
    </row>
    <row r="324" spans="1:18" ht="36" x14ac:dyDescent="0.25">
      <c r="A324" s="46" t="str">
        <f t="shared" si="16"/>
        <v>20</v>
      </c>
      <c r="B324" s="46" t="str">
        <f t="shared" si="17"/>
        <v>201414</v>
      </c>
      <c r="C324" s="46" t="str">
        <f t="shared" si="18"/>
        <v>20141</v>
      </c>
      <c r="D324" s="46" t="str">
        <f t="shared" si="19"/>
        <v>2014</v>
      </c>
      <c r="E324" s="46">
        <v>1.2E-2</v>
      </c>
      <c r="H324" s="11" t="s">
        <v>972</v>
      </c>
      <c r="I324" s="11" t="s">
        <v>973</v>
      </c>
      <c r="J324" s="12">
        <v>1</v>
      </c>
      <c r="K324" s="11" t="s">
        <v>974</v>
      </c>
      <c r="L324" s="11" t="s">
        <v>963</v>
      </c>
      <c r="M324" s="11">
        <v>3</v>
      </c>
      <c r="N324" s="11">
        <v>3</v>
      </c>
      <c r="O324" s="40">
        <v>0</v>
      </c>
      <c r="P324" s="11">
        <v>3</v>
      </c>
      <c r="Q324" s="12">
        <v>1</v>
      </c>
      <c r="R324" s="42" t="s">
        <v>975</v>
      </c>
    </row>
    <row r="325" spans="1:18" ht="36" x14ac:dyDescent="0.25">
      <c r="A325" s="46" t="str">
        <f t="shared" si="16"/>
        <v>20</v>
      </c>
      <c r="B325" s="46" t="str">
        <f t="shared" si="17"/>
        <v>201415</v>
      </c>
      <c r="C325" s="46" t="str">
        <f t="shared" si="18"/>
        <v>20141</v>
      </c>
      <c r="D325" s="46" t="str">
        <f t="shared" si="19"/>
        <v>2014</v>
      </c>
      <c r="E325" s="46">
        <v>1.2E-2</v>
      </c>
      <c r="H325" s="11" t="s">
        <v>976</v>
      </c>
      <c r="I325" s="11" t="s">
        <v>977</v>
      </c>
      <c r="J325" s="12">
        <v>1</v>
      </c>
      <c r="K325" s="11" t="s">
        <v>953</v>
      </c>
      <c r="L325" s="11" t="s">
        <v>963</v>
      </c>
      <c r="M325" s="11">
        <v>7</v>
      </c>
      <c r="N325" s="11">
        <v>5</v>
      </c>
      <c r="O325" s="40">
        <v>0</v>
      </c>
      <c r="P325" s="11">
        <v>5</v>
      </c>
      <c r="Q325" s="12">
        <v>0.7142857142857143</v>
      </c>
      <c r="R325" s="42" t="s">
        <v>978</v>
      </c>
    </row>
    <row r="326" spans="1:18" ht="45" x14ac:dyDescent="0.25">
      <c r="A326" s="46" t="str">
        <f t="shared" si="16"/>
        <v>20</v>
      </c>
      <c r="B326" s="46" t="str">
        <f t="shared" si="17"/>
        <v>201511</v>
      </c>
      <c r="C326" s="46" t="str">
        <f t="shared" si="18"/>
        <v>20151</v>
      </c>
      <c r="D326" s="46" t="str">
        <f t="shared" si="19"/>
        <v>2015</v>
      </c>
      <c r="E326" s="46">
        <v>2.5000000000000001E-2</v>
      </c>
      <c r="H326" s="11" t="s">
        <v>979</v>
      </c>
      <c r="I326" s="11" t="s">
        <v>980</v>
      </c>
      <c r="J326" s="12">
        <v>0.5</v>
      </c>
      <c r="K326" s="11" t="s">
        <v>953</v>
      </c>
      <c r="L326" s="11" t="s">
        <v>963</v>
      </c>
      <c r="M326" s="11">
        <v>30</v>
      </c>
      <c r="N326" s="11">
        <v>24</v>
      </c>
      <c r="O326" s="40">
        <v>25</v>
      </c>
      <c r="P326" s="11">
        <v>49</v>
      </c>
      <c r="Q326" s="12">
        <v>1</v>
      </c>
      <c r="R326" s="42" t="s">
        <v>981</v>
      </c>
    </row>
    <row r="327" spans="1:18" ht="33.75" x14ac:dyDescent="0.25">
      <c r="A327" s="46" t="str">
        <f t="shared" si="16"/>
        <v>20</v>
      </c>
      <c r="B327" s="46" t="str">
        <f t="shared" si="17"/>
        <v>201511</v>
      </c>
      <c r="C327" s="46" t="str">
        <f t="shared" si="18"/>
        <v>20151</v>
      </c>
      <c r="D327" s="46" t="str">
        <f t="shared" si="19"/>
        <v>2015</v>
      </c>
      <c r="E327" s="46">
        <v>2.5000000000000001E-2</v>
      </c>
      <c r="H327" s="11" t="s">
        <v>982</v>
      </c>
      <c r="I327" s="11" t="s">
        <v>983</v>
      </c>
      <c r="J327" s="12">
        <v>0.5</v>
      </c>
      <c r="K327" s="11" t="s">
        <v>984</v>
      </c>
      <c r="L327" s="11" t="s">
        <v>963</v>
      </c>
      <c r="M327" s="11">
        <v>2</v>
      </c>
      <c r="N327" s="11">
        <v>2</v>
      </c>
      <c r="O327" s="40">
        <v>0</v>
      </c>
      <c r="P327" s="11">
        <v>2</v>
      </c>
      <c r="Q327" s="12">
        <v>1</v>
      </c>
      <c r="R327" s="42" t="s">
        <v>985</v>
      </c>
    </row>
    <row r="328" spans="1:18" ht="123.75" x14ac:dyDescent="0.25">
      <c r="A328" s="46" t="str">
        <f t="shared" si="16"/>
        <v>20</v>
      </c>
      <c r="B328" s="46" t="str">
        <f t="shared" si="17"/>
        <v>201611</v>
      </c>
      <c r="C328" s="46" t="str">
        <f t="shared" si="18"/>
        <v>20161</v>
      </c>
      <c r="D328" s="46" t="str">
        <f t="shared" si="19"/>
        <v>2016</v>
      </c>
      <c r="E328" s="46">
        <v>2.75E-2</v>
      </c>
      <c r="H328" s="11" t="s">
        <v>986</v>
      </c>
      <c r="I328" s="11" t="s">
        <v>987</v>
      </c>
      <c r="J328" s="12">
        <v>0.25</v>
      </c>
      <c r="K328" s="11" t="s">
        <v>988</v>
      </c>
      <c r="L328" s="11" t="s">
        <v>989</v>
      </c>
      <c r="M328" s="11">
        <v>12</v>
      </c>
      <c r="N328" s="11">
        <v>9</v>
      </c>
      <c r="O328" s="40">
        <v>3</v>
      </c>
      <c r="P328" s="11">
        <v>12</v>
      </c>
      <c r="Q328" s="12">
        <v>1</v>
      </c>
      <c r="R328" s="42" t="s">
        <v>990</v>
      </c>
    </row>
    <row r="329" spans="1:18" ht="24" x14ac:dyDescent="0.25">
      <c r="A329" s="46" t="str">
        <f t="shared" si="16"/>
        <v>20</v>
      </c>
      <c r="B329" s="46" t="str">
        <f t="shared" si="17"/>
        <v>201611</v>
      </c>
      <c r="C329" s="46" t="str">
        <f t="shared" si="18"/>
        <v>20161</v>
      </c>
      <c r="D329" s="46" t="str">
        <f t="shared" si="19"/>
        <v>2016</v>
      </c>
      <c r="E329" s="46">
        <v>2.75E-2</v>
      </c>
      <c r="H329" s="11" t="s">
        <v>991</v>
      </c>
      <c r="I329" s="11" t="s">
        <v>992</v>
      </c>
      <c r="J329" s="12">
        <v>0.25</v>
      </c>
      <c r="K329" s="11" t="s">
        <v>993</v>
      </c>
      <c r="L329" s="11" t="s">
        <v>994</v>
      </c>
      <c r="M329" s="11">
        <v>12</v>
      </c>
      <c r="N329" s="11">
        <v>9</v>
      </c>
      <c r="O329" s="40">
        <v>3</v>
      </c>
      <c r="P329" s="11">
        <v>12</v>
      </c>
      <c r="Q329" s="12">
        <v>1</v>
      </c>
      <c r="R329" s="42" t="s">
        <v>995</v>
      </c>
    </row>
    <row r="330" spans="1:18" ht="24" x14ac:dyDescent="0.25">
      <c r="A330" s="46" t="str">
        <f t="shared" ref="A330:A393" si="20">LEFT(H330,2)</f>
        <v>20</v>
      </c>
      <c r="B330" s="46" t="str">
        <f t="shared" ref="B330:B393" si="21">LEFT(H330,6)</f>
        <v>201611</v>
      </c>
      <c r="C330" s="46" t="str">
        <f t="shared" ref="C330:C393" si="22">LEFT(H330,5)</f>
        <v>20161</v>
      </c>
      <c r="D330" s="46" t="str">
        <f t="shared" ref="D330:D393" si="23">LEFT(H330,4)</f>
        <v>2016</v>
      </c>
      <c r="E330" s="46">
        <v>2.75E-2</v>
      </c>
      <c r="H330" s="11" t="s">
        <v>996</v>
      </c>
      <c r="I330" s="11" t="s">
        <v>997</v>
      </c>
      <c r="J330" s="12">
        <v>0.25</v>
      </c>
      <c r="K330" s="11" t="s">
        <v>998</v>
      </c>
      <c r="L330" s="11" t="s">
        <v>999</v>
      </c>
      <c r="M330" s="11">
        <v>12</v>
      </c>
      <c r="N330" s="11">
        <v>9</v>
      </c>
      <c r="O330" s="40">
        <v>3</v>
      </c>
      <c r="P330" s="11">
        <v>12</v>
      </c>
      <c r="Q330" s="12">
        <v>1</v>
      </c>
      <c r="R330" s="42" t="s">
        <v>1000</v>
      </c>
    </row>
    <row r="331" spans="1:18" ht="101.25" x14ac:dyDescent="0.25">
      <c r="A331" s="46" t="str">
        <f t="shared" si="20"/>
        <v>20</v>
      </c>
      <c r="B331" s="46" t="str">
        <f t="shared" si="21"/>
        <v>201611</v>
      </c>
      <c r="C331" s="46" t="str">
        <f t="shared" si="22"/>
        <v>20161</v>
      </c>
      <c r="D331" s="46" t="str">
        <f t="shared" si="23"/>
        <v>2016</v>
      </c>
      <c r="E331" s="46">
        <v>2.75E-2</v>
      </c>
      <c r="H331" s="11" t="s">
        <v>1001</v>
      </c>
      <c r="I331" s="11" t="s">
        <v>1002</v>
      </c>
      <c r="J331" s="12">
        <v>0.25</v>
      </c>
      <c r="K331" s="11" t="s">
        <v>1003</v>
      </c>
      <c r="L331" s="11" t="s">
        <v>1004</v>
      </c>
      <c r="M331" s="11">
        <v>12</v>
      </c>
      <c r="N331" s="11">
        <v>9</v>
      </c>
      <c r="O331" s="40">
        <v>3</v>
      </c>
      <c r="P331" s="11">
        <v>12</v>
      </c>
      <c r="Q331" s="12">
        <v>1</v>
      </c>
      <c r="R331" s="42" t="s">
        <v>1005</v>
      </c>
    </row>
    <row r="332" spans="1:18" ht="33.75" x14ac:dyDescent="0.25">
      <c r="A332" s="46" t="str">
        <f t="shared" si="20"/>
        <v>30</v>
      </c>
      <c r="B332" s="46" t="str">
        <f t="shared" si="21"/>
        <v>300011</v>
      </c>
      <c r="C332" s="46" t="str">
        <f t="shared" si="22"/>
        <v>30001</v>
      </c>
      <c r="D332" s="46" t="str">
        <f t="shared" si="23"/>
        <v>3000</v>
      </c>
      <c r="E332" s="46">
        <v>2.5000000000000001E-2</v>
      </c>
      <c r="H332" s="11" t="s">
        <v>1006</v>
      </c>
      <c r="I332" s="11" t="s">
        <v>22</v>
      </c>
      <c r="J332" s="12">
        <v>1</v>
      </c>
      <c r="K332" s="11" t="s">
        <v>23</v>
      </c>
      <c r="L332" s="11" t="s">
        <v>24</v>
      </c>
      <c r="M332" s="11">
        <v>4</v>
      </c>
      <c r="N332" s="11">
        <v>3</v>
      </c>
      <c r="O332" s="40">
        <v>1</v>
      </c>
      <c r="P332" s="11">
        <v>4</v>
      </c>
      <c r="Q332" s="12">
        <v>1</v>
      </c>
      <c r="R332" s="42" t="s">
        <v>1007</v>
      </c>
    </row>
    <row r="333" spans="1:18" ht="101.25" x14ac:dyDescent="0.25">
      <c r="A333" s="46" t="str">
        <f t="shared" si="20"/>
        <v>30</v>
      </c>
      <c r="B333" s="46" t="str">
        <f t="shared" si="21"/>
        <v>300021</v>
      </c>
      <c r="C333" s="46" t="str">
        <f t="shared" si="22"/>
        <v>30002</v>
      </c>
      <c r="D333" s="46" t="str">
        <f t="shared" si="23"/>
        <v>3000</v>
      </c>
      <c r="E333" s="46">
        <v>6.2500000000000003E-3</v>
      </c>
      <c r="H333" s="11" t="s">
        <v>1008</v>
      </c>
      <c r="I333" s="11" t="s">
        <v>27</v>
      </c>
      <c r="J333" s="12">
        <v>0.25</v>
      </c>
      <c r="K333" s="11" t="s">
        <v>28</v>
      </c>
      <c r="L333" s="11" t="s">
        <v>29</v>
      </c>
      <c r="M333" s="11">
        <v>12</v>
      </c>
      <c r="N333" s="11">
        <v>9</v>
      </c>
      <c r="O333" s="40">
        <v>3</v>
      </c>
      <c r="P333" s="11">
        <v>12</v>
      </c>
      <c r="Q333" s="12">
        <v>1</v>
      </c>
      <c r="R333" s="42" t="s">
        <v>1009</v>
      </c>
    </row>
    <row r="334" spans="1:18" ht="36" x14ac:dyDescent="0.25">
      <c r="A334" s="46" t="str">
        <f t="shared" si="20"/>
        <v>30</v>
      </c>
      <c r="B334" s="46" t="str">
        <f t="shared" si="21"/>
        <v>300021</v>
      </c>
      <c r="C334" s="46" t="str">
        <f t="shared" si="22"/>
        <v>30002</v>
      </c>
      <c r="D334" s="46" t="str">
        <f t="shared" si="23"/>
        <v>3000</v>
      </c>
      <c r="E334" s="46">
        <v>6.2500000000000003E-3</v>
      </c>
      <c r="H334" s="11" t="s">
        <v>1010</v>
      </c>
      <c r="I334" s="11" t="s">
        <v>32</v>
      </c>
      <c r="J334" s="12">
        <v>0.25</v>
      </c>
      <c r="K334" s="11" t="s">
        <v>33</v>
      </c>
      <c r="L334" s="11" t="s">
        <v>29</v>
      </c>
      <c r="M334" s="11">
        <v>1</v>
      </c>
      <c r="N334" s="11">
        <v>1</v>
      </c>
      <c r="O334" s="40">
        <v>0</v>
      </c>
      <c r="P334" s="11">
        <v>1</v>
      </c>
      <c r="Q334" s="12">
        <v>1</v>
      </c>
      <c r="R334" s="42" t="s">
        <v>1011</v>
      </c>
    </row>
    <row r="335" spans="1:18" ht="36" x14ac:dyDescent="0.25">
      <c r="A335" s="46" t="str">
        <f t="shared" si="20"/>
        <v>30</v>
      </c>
      <c r="B335" s="46" t="str">
        <f t="shared" si="21"/>
        <v>300021</v>
      </c>
      <c r="C335" s="46" t="str">
        <f t="shared" si="22"/>
        <v>30002</v>
      </c>
      <c r="D335" s="46" t="str">
        <f t="shared" si="23"/>
        <v>3000</v>
      </c>
      <c r="E335" s="46">
        <v>6.2500000000000003E-3</v>
      </c>
      <c r="H335" s="11" t="s">
        <v>1012</v>
      </c>
      <c r="I335" s="11" t="s">
        <v>36</v>
      </c>
      <c r="J335" s="12">
        <v>0.25</v>
      </c>
      <c r="K335" s="11" t="s">
        <v>37</v>
      </c>
      <c r="L335" s="11" t="s">
        <v>29</v>
      </c>
      <c r="M335" s="11">
        <v>4</v>
      </c>
      <c r="N335" s="11">
        <v>3</v>
      </c>
      <c r="O335" s="40">
        <v>1</v>
      </c>
      <c r="P335" s="11">
        <v>4</v>
      </c>
      <c r="Q335" s="12">
        <v>1</v>
      </c>
      <c r="R335" s="42" t="s">
        <v>1013</v>
      </c>
    </row>
    <row r="336" spans="1:18" ht="90" x14ac:dyDescent="0.25">
      <c r="A336" s="46" t="str">
        <f t="shared" si="20"/>
        <v>30</v>
      </c>
      <c r="B336" s="46" t="str">
        <f t="shared" si="21"/>
        <v>300021</v>
      </c>
      <c r="C336" s="46" t="str">
        <f t="shared" si="22"/>
        <v>30002</v>
      </c>
      <c r="D336" s="46" t="str">
        <f t="shared" si="23"/>
        <v>3000</v>
      </c>
      <c r="E336" s="46">
        <v>6.2500000000000003E-3</v>
      </c>
      <c r="H336" s="11" t="s">
        <v>1014</v>
      </c>
      <c r="I336" s="11" t="s">
        <v>40</v>
      </c>
      <c r="J336" s="12">
        <v>0.25</v>
      </c>
      <c r="K336" s="11" t="s">
        <v>41</v>
      </c>
      <c r="L336" s="11" t="s">
        <v>29</v>
      </c>
      <c r="M336" s="11">
        <v>4</v>
      </c>
      <c r="N336" s="11">
        <v>3</v>
      </c>
      <c r="O336" s="40">
        <v>1</v>
      </c>
      <c r="P336" s="11">
        <v>4</v>
      </c>
      <c r="Q336" s="12">
        <v>1</v>
      </c>
      <c r="R336" s="42" t="s">
        <v>1015</v>
      </c>
    </row>
    <row r="337" spans="1:18" ht="24" x14ac:dyDescent="0.25">
      <c r="A337" s="46" t="str">
        <f t="shared" si="20"/>
        <v>30</v>
      </c>
      <c r="B337" s="46" t="str">
        <f t="shared" si="21"/>
        <v>300031</v>
      </c>
      <c r="C337" s="46" t="str">
        <f t="shared" si="22"/>
        <v>30003</v>
      </c>
      <c r="D337" s="46" t="str">
        <f t="shared" si="23"/>
        <v>3000</v>
      </c>
      <c r="E337" s="46">
        <v>3.7499999999999999E-3</v>
      </c>
      <c r="H337" s="11" t="s">
        <v>1016</v>
      </c>
      <c r="I337" s="11" t="s">
        <v>44</v>
      </c>
      <c r="J337" s="12">
        <v>0.15</v>
      </c>
      <c r="K337" s="11" t="s">
        <v>45</v>
      </c>
      <c r="L337" s="11" t="s">
        <v>46</v>
      </c>
      <c r="M337" s="11">
        <v>1</v>
      </c>
      <c r="N337" s="11">
        <v>1</v>
      </c>
      <c r="O337" s="40">
        <v>0</v>
      </c>
      <c r="P337" s="11">
        <v>1</v>
      </c>
      <c r="Q337" s="12">
        <v>1</v>
      </c>
      <c r="R337" s="42" t="s">
        <v>1011</v>
      </c>
    </row>
    <row r="338" spans="1:18" ht="24" x14ac:dyDescent="0.25">
      <c r="A338" s="46" t="str">
        <f t="shared" si="20"/>
        <v>30</v>
      </c>
      <c r="B338" s="46" t="str">
        <f t="shared" si="21"/>
        <v>300031</v>
      </c>
      <c r="C338" s="46" t="str">
        <f t="shared" si="22"/>
        <v>30003</v>
      </c>
      <c r="D338" s="46" t="str">
        <f t="shared" si="23"/>
        <v>3000</v>
      </c>
      <c r="E338" s="46">
        <v>1.7500000000000002E-2</v>
      </c>
      <c r="H338" s="11" t="s">
        <v>1017</v>
      </c>
      <c r="I338" s="11" t="s">
        <v>48</v>
      </c>
      <c r="J338" s="12">
        <v>0.7</v>
      </c>
      <c r="K338" s="11" t="s">
        <v>49</v>
      </c>
      <c r="L338" s="11" t="s">
        <v>46</v>
      </c>
      <c r="M338" s="11">
        <v>4</v>
      </c>
      <c r="N338" s="11">
        <v>3</v>
      </c>
      <c r="O338" s="40">
        <v>1</v>
      </c>
      <c r="P338" s="11">
        <v>4</v>
      </c>
      <c r="Q338" s="12">
        <v>1</v>
      </c>
      <c r="R338" s="42" t="s">
        <v>1018</v>
      </c>
    </row>
    <row r="339" spans="1:18" ht="24" x14ac:dyDescent="0.25">
      <c r="A339" s="46" t="str">
        <f t="shared" si="20"/>
        <v>30</v>
      </c>
      <c r="B339" s="46" t="str">
        <f t="shared" si="21"/>
        <v>300031</v>
      </c>
      <c r="C339" s="46" t="str">
        <f t="shared" si="22"/>
        <v>30003</v>
      </c>
      <c r="D339" s="46" t="str">
        <f t="shared" si="23"/>
        <v>3000</v>
      </c>
      <c r="E339" s="46">
        <v>1.25E-3</v>
      </c>
      <c r="H339" s="11" t="s">
        <v>1019</v>
      </c>
      <c r="I339" s="11" t="s">
        <v>52</v>
      </c>
      <c r="J339" s="12">
        <v>0.05</v>
      </c>
      <c r="K339" s="11" t="s">
        <v>53</v>
      </c>
      <c r="L339" s="11" t="s">
        <v>46</v>
      </c>
      <c r="M339" s="11">
        <v>1</v>
      </c>
      <c r="N339" s="11">
        <v>0</v>
      </c>
      <c r="O339" s="40">
        <v>1</v>
      </c>
      <c r="P339" s="11">
        <v>1</v>
      </c>
      <c r="Q339" s="12">
        <v>1</v>
      </c>
      <c r="R339" s="42" t="s">
        <v>1020</v>
      </c>
    </row>
    <row r="340" spans="1:18" ht="24" x14ac:dyDescent="0.25">
      <c r="A340" s="46" t="str">
        <f t="shared" si="20"/>
        <v>30</v>
      </c>
      <c r="B340" s="46" t="str">
        <f t="shared" si="21"/>
        <v>300031</v>
      </c>
      <c r="C340" s="46" t="str">
        <f t="shared" si="22"/>
        <v>30003</v>
      </c>
      <c r="D340" s="46" t="str">
        <f t="shared" si="23"/>
        <v>3000</v>
      </c>
      <c r="E340" s="46">
        <v>2.5000000000000001E-3</v>
      </c>
      <c r="H340" s="11" t="s">
        <v>1021</v>
      </c>
      <c r="I340" s="11" t="s">
        <v>56</v>
      </c>
      <c r="J340" s="12">
        <v>0.1</v>
      </c>
      <c r="K340" s="11" t="s">
        <v>57</v>
      </c>
      <c r="L340" s="11" t="s">
        <v>46</v>
      </c>
      <c r="M340" s="11">
        <v>1</v>
      </c>
      <c r="N340" s="11">
        <v>0</v>
      </c>
      <c r="O340" s="40">
        <v>1</v>
      </c>
      <c r="P340" s="11">
        <v>1</v>
      </c>
      <c r="Q340" s="12">
        <v>1</v>
      </c>
      <c r="R340" s="42" t="s">
        <v>1022</v>
      </c>
    </row>
    <row r="341" spans="1:18" ht="24" x14ac:dyDescent="0.25">
      <c r="A341" s="46" t="str">
        <f t="shared" si="20"/>
        <v>30</v>
      </c>
      <c r="B341" s="46" t="str">
        <f t="shared" si="21"/>
        <v>300041</v>
      </c>
      <c r="C341" s="46" t="str">
        <f t="shared" si="22"/>
        <v>30004</v>
      </c>
      <c r="D341" s="46" t="str">
        <f t="shared" si="23"/>
        <v>3000</v>
      </c>
      <c r="E341" s="46">
        <v>6.2500000000000003E-3</v>
      </c>
      <c r="H341" s="11" t="s">
        <v>1023</v>
      </c>
      <c r="I341" s="11" t="s">
        <v>60</v>
      </c>
      <c r="J341" s="12">
        <v>0.25</v>
      </c>
      <c r="K341" s="11" t="s">
        <v>61</v>
      </c>
      <c r="L341" s="11" t="s">
        <v>29</v>
      </c>
      <c r="M341" s="11">
        <v>12</v>
      </c>
      <c r="N341" s="11">
        <v>9</v>
      </c>
      <c r="O341" s="40">
        <v>3</v>
      </c>
      <c r="P341" s="11">
        <v>12</v>
      </c>
      <c r="Q341" s="12">
        <v>1</v>
      </c>
      <c r="R341" s="42" t="s">
        <v>1024</v>
      </c>
    </row>
    <row r="342" spans="1:18" ht="45" x14ac:dyDescent="0.25">
      <c r="A342" s="46" t="str">
        <f t="shared" si="20"/>
        <v>30</v>
      </c>
      <c r="B342" s="46" t="str">
        <f t="shared" si="21"/>
        <v>300041</v>
      </c>
      <c r="C342" s="46" t="str">
        <f t="shared" si="22"/>
        <v>30004</v>
      </c>
      <c r="D342" s="46" t="str">
        <f t="shared" si="23"/>
        <v>3000</v>
      </c>
      <c r="E342" s="46">
        <v>6.2500000000000003E-3</v>
      </c>
      <c r="H342" s="11" t="s">
        <v>1025</v>
      </c>
      <c r="I342" s="11" t="s">
        <v>64</v>
      </c>
      <c r="J342" s="12">
        <v>0.25</v>
      </c>
      <c r="K342" s="11" t="s">
        <v>65</v>
      </c>
      <c r="L342" s="11" t="s">
        <v>66</v>
      </c>
      <c r="M342" s="11">
        <v>12</v>
      </c>
      <c r="N342" s="11">
        <v>9</v>
      </c>
      <c r="O342" s="40">
        <v>7</v>
      </c>
      <c r="P342" s="11">
        <v>16</v>
      </c>
      <c r="Q342" s="12">
        <v>1</v>
      </c>
      <c r="R342" s="42" t="s">
        <v>1026</v>
      </c>
    </row>
    <row r="343" spans="1:18" ht="36" x14ac:dyDescent="0.25">
      <c r="A343" s="46" t="str">
        <f t="shared" si="20"/>
        <v>30</v>
      </c>
      <c r="B343" s="46" t="str">
        <f t="shared" si="21"/>
        <v>300041</v>
      </c>
      <c r="C343" s="46" t="str">
        <f t="shared" si="22"/>
        <v>30004</v>
      </c>
      <c r="D343" s="46" t="str">
        <f t="shared" si="23"/>
        <v>3000</v>
      </c>
      <c r="E343" s="46">
        <v>6.2500000000000003E-3</v>
      </c>
      <c r="H343" s="11" t="s">
        <v>1027</v>
      </c>
      <c r="I343" s="11" t="s">
        <v>69</v>
      </c>
      <c r="J343" s="12">
        <v>0.25</v>
      </c>
      <c r="K343" s="11" t="s">
        <v>70</v>
      </c>
      <c r="L343" s="11" t="s">
        <v>66</v>
      </c>
      <c r="M343" s="11">
        <v>2</v>
      </c>
      <c r="N343" s="11">
        <v>2</v>
      </c>
      <c r="O343" s="40">
        <v>0</v>
      </c>
      <c r="P343" s="11">
        <v>2</v>
      </c>
      <c r="Q343" s="12">
        <v>1</v>
      </c>
      <c r="R343" s="42" t="s">
        <v>1011</v>
      </c>
    </row>
    <row r="344" spans="1:18" ht="36" x14ac:dyDescent="0.25">
      <c r="A344" s="46" t="str">
        <f t="shared" si="20"/>
        <v>30</v>
      </c>
      <c r="B344" s="46" t="str">
        <f t="shared" si="21"/>
        <v>300041</v>
      </c>
      <c r="C344" s="46" t="str">
        <f t="shared" si="22"/>
        <v>30004</v>
      </c>
      <c r="D344" s="46" t="str">
        <f t="shared" si="23"/>
        <v>3000</v>
      </c>
      <c r="E344" s="46">
        <v>6.2500000000000003E-3</v>
      </c>
      <c r="H344" s="11" t="s">
        <v>1028</v>
      </c>
      <c r="I344" s="11" t="s">
        <v>73</v>
      </c>
      <c r="J344" s="12">
        <v>0.25</v>
      </c>
      <c r="K344" s="11" t="s">
        <v>74</v>
      </c>
      <c r="L344" s="11" t="s">
        <v>75</v>
      </c>
      <c r="M344" s="11">
        <v>2</v>
      </c>
      <c r="N344" s="11">
        <v>2</v>
      </c>
      <c r="O344" s="40">
        <v>0</v>
      </c>
      <c r="P344" s="11">
        <v>2</v>
      </c>
      <c r="Q344" s="12">
        <v>1</v>
      </c>
      <c r="R344" s="42" t="s">
        <v>1011</v>
      </c>
    </row>
    <row r="345" spans="1:18" ht="48" x14ac:dyDescent="0.25">
      <c r="A345" s="46" t="str">
        <f t="shared" si="20"/>
        <v>30</v>
      </c>
      <c r="B345" s="46" t="str">
        <f t="shared" si="21"/>
        <v>300111</v>
      </c>
      <c r="C345" s="46" t="str">
        <f t="shared" si="22"/>
        <v>30011</v>
      </c>
      <c r="D345" s="46" t="str">
        <f t="shared" si="23"/>
        <v>3001</v>
      </c>
      <c r="E345" s="46">
        <v>6.0480000000000004E-3</v>
      </c>
      <c r="H345" s="11" t="s">
        <v>1029</v>
      </c>
      <c r="I345" s="11" t="s">
        <v>1030</v>
      </c>
      <c r="J345" s="12">
        <v>0.12</v>
      </c>
      <c r="K345" s="11" t="s">
        <v>1031</v>
      </c>
      <c r="L345" s="11" t="s">
        <v>1032</v>
      </c>
      <c r="M345" s="11">
        <v>4</v>
      </c>
      <c r="N345" s="11">
        <v>3</v>
      </c>
      <c r="O345" s="40">
        <v>1</v>
      </c>
      <c r="P345" s="11">
        <v>4</v>
      </c>
      <c r="Q345" s="12">
        <v>1</v>
      </c>
      <c r="R345" s="42" t="s">
        <v>1033</v>
      </c>
    </row>
    <row r="346" spans="1:18" ht="36" x14ac:dyDescent="0.25">
      <c r="A346" s="46" t="str">
        <f t="shared" si="20"/>
        <v>30</v>
      </c>
      <c r="B346" s="46" t="str">
        <f t="shared" si="21"/>
        <v>300111</v>
      </c>
      <c r="C346" s="46" t="str">
        <f t="shared" si="22"/>
        <v>30011</v>
      </c>
      <c r="D346" s="46" t="str">
        <f t="shared" si="23"/>
        <v>3001</v>
      </c>
      <c r="E346" s="46">
        <v>4.5360000000000001E-3</v>
      </c>
      <c r="H346" s="11" t="s">
        <v>1034</v>
      </c>
      <c r="I346" s="11" t="s">
        <v>1035</v>
      </c>
      <c r="J346" s="12">
        <v>0.09</v>
      </c>
      <c r="K346" s="11" t="s">
        <v>1031</v>
      </c>
      <c r="L346" s="11" t="s">
        <v>1036</v>
      </c>
      <c r="M346" s="11">
        <v>4</v>
      </c>
      <c r="N346" s="11">
        <v>3</v>
      </c>
      <c r="O346" s="40">
        <v>1</v>
      </c>
      <c r="P346" s="11">
        <v>4</v>
      </c>
      <c r="Q346" s="12">
        <v>1</v>
      </c>
      <c r="R346" s="42" t="s">
        <v>1033</v>
      </c>
    </row>
    <row r="347" spans="1:18" ht="48" x14ac:dyDescent="0.25">
      <c r="A347" s="46" t="str">
        <f t="shared" si="20"/>
        <v>30</v>
      </c>
      <c r="B347" s="46" t="str">
        <f t="shared" si="21"/>
        <v>300111</v>
      </c>
      <c r="C347" s="46" t="str">
        <f t="shared" si="22"/>
        <v>30011</v>
      </c>
      <c r="D347" s="46" t="str">
        <f t="shared" si="23"/>
        <v>3001</v>
      </c>
      <c r="E347" s="46">
        <v>3.0240000000000002E-3</v>
      </c>
      <c r="H347" s="11" t="s">
        <v>1037</v>
      </c>
      <c r="I347" s="11" t="s">
        <v>1038</v>
      </c>
      <c r="J347" s="12">
        <v>0.06</v>
      </c>
      <c r="K347" s="11" t="s">
        <v>1031</v>
      </c>
      <c r="L347" s="11" t="s">
        <v>1039</v>
      </c>
      <c r="M347" s="11">
        <v>4</v>
      </c>
      <c r="N347" s="11">
        <v>3</v>
      </c>
      <c r="O347" s="40">
        <v>1</v>
      </c>
      <c r="P347" s="11">
        <v>4</v>
      </c>
      <c r="Q347" s="12">
        <v>1</v>
      </c>
      <c r="R347" s="42" t="s">
        <v>1033</v>
      </c>
    </row>
    <row r="348" spans="1:18" ht="36" x14ac:dyDescent="0.25">
      <c r="A348" s="46" t="str">
        <f t="shared" si="20"/>
        <v>30</v>
      </c>
      <c r="B348" s="46" t="str">
        <f t="shared" si="21"/>
        <v>300111</v>
      </c>
      <c r="C348" s="46" t="str">
        <f t="shared" si="22"/>
        <v>30011</v>
      </c>
      <c r="D348" s="46" t="str">
        <f t="shared" si="23"/>
        <v>3001</v>
      </c>
      <c r="E348" s="46">
        <v>3.0240000000000002E-3</v>
      </c>
      <c r="H348" s="11" t="s">
        <v>1040</v>
      </c>
      <c r="I348" s="11" t="s">
        <v>1041</v>
      </c>
      <c r="J348" s="12">
        <v>0.06</v>
      </c>
      <c r="K348" s="11" t="s">
        <v>1031</v>
      </c>
      <c r="L348" s="11" t="s">
        <v>1042</v>
      </c>
      <c r="M348" s="11">
        <v>4</v>
      </c>
      <c r="N348" s="11">
        <v>3</v>
      </c>
      <c r="O348" s="40">
        <v>1</v>
      </c>
      <c r="P348" s="11">
        <v>4</v>
      </c>
      <c r="Q348" s="12">
        <v>1</v>
      </c>
      <c r="R348" s="42" t="s">
        <v>1033</v>
      </c>
    </row>
    <row r="349" spans="1:18" ht="48" x14ac:dyDescent="0.25">
      <c r="A349" s="46" t="str">
        <f t="shared" si="20"/>
        <v>30</v>
      </c>
      <c r="B349" s="46" t="str">
        <f t="shared" si="21"/>
        <v>300111</v>
      </c>
      <c r="C349" s="46" t="str">
        <f t="shared" si="22"/>
        <v>30011</v>
      </c>
      <c r="D349" s="46" t="str">
        <f t="shared" si="23"/>
        <v>3001</v>
      </c>
      <c r="E349" s="46">
        <v>1.5120000000000001E-3</v>
      </c>
      <c r="H349" s="11" t="s">
        <v>1043</v>
      </c>
      <c r="I349" s="11" t="s">
        <v>1044</v>
      </c>
      <c r="J349" s="12">
        <v>0.03</v>
      </c>
      <c r="K349" s="11" t="s">
        <v>1031</v>
      </c>
      <c r="L349" s="11" t="s">
        <v>1045</v>
      </c>
      <c r="M349" s="11">
        <v>4</v>
      </c>
      <c r="N349" s="11">
        <v>3</v>
      </c>
      <c r="O349" s="40">
        <v>1</v>
      </c>
      <c r="P349" s="11">
        <v>4</v>
      </c>
      <c r="Q349" s="12">
        <v>1</v>
      </c>
      <c r="R349" s="42" t="s">
        <v>1033</v>
      </c>
    </row>
    <row r="350" spans="1:18" ht="48" x14ac:dyDescent="0.25">
      <c r="A350" s="46" t="str">
        <f t="shared" si="20"/>
        <v>30</v>
      </c>
      <c r="B350" s="46" t="str">
        <f t="shared" si="21"/>
        <v>300111</v>
      </c>
      <c r="C350" s="46" t="str">
        <f t="shared" si="22"/>
        <v>30011</v>
      </c>
      <c r="D350" s="46" t="str">
        <f t="shared" si="23"/>
        <v>3001</v>
      </c>
      <c r="E350" s="46">
        <v>6.0480000000000004E-3</v>
      </c>
      <c r="H350" s="11" t="s">
        <v>1046</v>
      </c>
      <c r="I350" s="11" t="s">
        <v>1047</v>
      </c>
      <c r="J350" s="12">
        <v>0.12</v>
      </c>
      <c r="K350" s="11" t="s">
        <v>1031</v>
      </c>
      <c r="L350" s="11" t="s">
        <v>1048</v>
      </c>
      <c r="M350" s="11">
        <v>4</v>
      </c>
      <c r="N350" s="11">
        <v>3</v>
      </c>
      <c r="O350" s="40">
        <v>1</v>
      </c>
      <c r="P350" s="11">
        <v>4</v>
      </c>
      <c r="Q350" s="12">
        <v>1</v>
      </c>
      <c r="R350" s="42" t="s">
        <v>1033</v>
      </c>
    </row>
    <row r="351" spans="1:18" ht="48" x14ac:dyDescent="0.25">
      <c r="A351" s="46" t="str">
        <f t="shared" si="20"/>
        <v>30</v>
      </c>
      <c r="B351" s="46" t="str">
        <f t="shared" si="21"/>
        <v>300111</v>
      </c>
      <c r="C351" s="46" t="str">
        <f t="shared" si="22"/>
        <v>30011</v>
      </c>
      <c r="D351" s="46" t="str">
        <f t="shared" si="23"/>
        <v>3001</v>
      </c>
      <c r="E351" s="46">
        <v>8.5679999999999992E-3</v>
      </c>
      <c r="H351" s="11" t="s">
        <v>1049</v>
      </c>
      <c r="I351" s="11" t="s">
        <v>1050</v>
      </c>
      <c r="J351" s="12">
        <v>0.17</v>
      </c>
      <c r="K351" s="11" t="s">
        <v>1031</v>
      </c>
      <c r="L351" s="11" t="s">
        <v>1051</v>
      </c>
      <c r="M351" s="11">
        <v>4</v>
      </c>
      <c r="N351" s="11">
        <v>3</v>
      </c>
      <c r="O351" s="40">
        <v>1</v>
      </c>
      <c r="P351" s="11">
        <v>4</v>
      </c>
      <c r="Q351" s="12">
        <v>1</v>
      </c>
      <c r="R351" s="42" t="s">
        <v>1033</v>
      </c>
    </row>
    <row r="352" spans="1:18" ht="48" x14ac:dyDescent="0.25">
      <c r="A352" s="46" t="str">
        <f t="shared" si="20"/>
        <v>30</v>
      </c>
      <c r="B352" s="46" t="str">
        <f t="shared" si="21"/>
        <v>300111</v>
      </c>
      <c r="C352" s="46" t="str">
        <f t="shared" si="22"/>
        <v>30011</v>
      </c>
      <c r="D352" s="46" t="str">
        <f t="shared" si="23"/>
        <v>3001</v>
      </c>
      <c r="E352" s="46">
        <v>8.5679999999999992E-3</v>
      </c>
      <c r="H352" s="11" t="s">
        <v>1052</v>
      </c>
      <c r="I352" s="11" t="s">
        <v>1053</v>
      </c>
      <c r="J352" s="12">
        <v>0.17</v>
      </c>
      <c r="K352" s="11" t="s">
        <v>1031</v>
      </c>
      <c r="L352" s="11" t="s">
        <v>1054</v>
      </c>
      <c r="M352" s="11">
        <v>4</v>
      </c>
      <c r="N352" s="11">
        <v>3</v>
      </c>
      <c r="O352" s="40">
        <v>1</v>
      </c>
      <c r="P352" s="11">
        <v>4</v>
      </c>
      <c r="Q352" s="12">
        <v>1</v>
      </c>
      <c r="R352" s="42" t="s">
        <v>1033</v>
      </c>
    </row>
    <row r="353" spans="1:18" ht="48" x14ac:dyDescent="0.25">
      <c r="A353" s="46" t="str">
        <f t="shared" si="20"/>
        <v>30</v>
      </c>
      <c r="B353" s="46" t="str">
        <f t="shared" si="21"/>
        <v>300111</v>
      </c>
      <c r="C353" s="46" t="str">
        <f t="shared" si="22"/>
        <v>30011</v>
      </c>
      <c r="D353" s="46" t="str">
        <f t="shared" si="23"/>
        <v>3001</v>
      </c>
      <c r="E353" s="46">
        <v>7.5599999999999999E-3</v>
      </c>
      <c r="H353" s="11" t="s">
        <v>1055</v>
      </c>
      <c r="I353" s="11" t="s">
        <v>1056</v>
      </c>
      <c r="J353" s="12">
        <v>0.15</v>
      </c>
      <c r="K353" s="11" t="s">
        <v>1031</v>
      </c>
      <c r="L353" s="11" t="s">
        <v>1057</v>
      </c>
      <c r="M353" s="11">
        <v>4</v>
      </c>
      <c r="N353" s="11">
        <v>3</v>
      </c>
      <c r="O353" s="40">
        <v>1</v>
      </c>
      <c r="P353" s="11">
        <v>4</v>
      </c>
      <c r="Q353" s="12">
        <v>1</v>
      </c>
      <c r="R353" s="42" t="s">
        <v>1033</v>
      </c>
    </row>
    <row r="354" spans="1:18" ht="48" x14ac:dyDescent="0.25">
      <c r="A354" s="46" t="str">
        <f t="shared" si="20"/>
        <v>30</v>
      </c>
      <c r="B354" s="46" t="str">
        <f t="shared" si="21"/>
        <v>300111</v>
      </c>
      <c r="C354" s="46" t="str">
        <f t="shared" si="22"/>
        <v>30011</v>
      </c>
      <c r="D354" s="46" t="str">
        <f t="shared" si="23"/>
        <v>3001</v>
      </c>
      <c r="E354" s="46">
        <v>1.5120000000000001E-3</v>
      </c>
      <c r="H354" s="11" t="s">
        <v>1058</v>
      </c>
      <c r="I354" s="11" t="s">
        <v>1059</v>
      </c>
      <c r="J354" s="12">
        <v>0.03</v>
      </c>
      <c r="K354" s="11" t="s">
        <v>1031</v>
      </c>
      <c r="L354" s="11" t="s">
        <v>1060</v>
      </c>
      <c r="M354" s="11">
        <v>4</v>
      </c>
      <c r="N354" s="11">
        <v>3</v>
      </c>
      <c r="O354" s="40">
        <v>1</v>
      </c>
      <c r="P354" s="11">
        <v>4</v>
      </c>
      <c r="Q354" s="12">
        <v>1</v>
      </c>
      <c r="R354" s="42" t="s">
        <v>1033</v>
      </c>
    </row>
    <row r="355" spans="1:18" ht="36" x14ac:dyDescent="0.25">
      <c r="A355" s="46" t="str">
        <f t="shared" si="20"/>
        <v>30</v>
      </c>
      <c r="B355" s="46" t="str">
        <f t="shared" si="21"/>
        <v>300112</v>
      </c>
      <c r="C355" s="46" t="str">
        <f t="shared" si="22"/>
        <v>30011</v>
      </c>
      <c r="D355" s="46" t="str">
        <f t="shared" si="23"/>
        <v>3001</v>
      </c>
      <c r="E355" s="46">
        <v>4.0320000000000002E-2</v>
      </c>
      <c r="H355" s="11" t="s">
        <v>1061</v>
      </c>
      <c r="I355" s="11" t="s">
        <v>1062</v>
      </c>
      <c r="J355" s="12">
        <v>0.8</v>
      </c>
      <c r="K355" s="11" t="s">
        <v>1063</v>
      </c>
      <c r="L355" s="11" t="s">
        <v>1064</v>
      </c>
      <c r="M355" s="11">
        <v>4</v>
      </c>
      <c r="N355" s="11">
        <v>3</v>
      </c>
      <c r="O355" s="40">
        <v>1</v>
      </c>
      <c r="P355" s="11">
        <v>4</v>
      </c>
      <c r="Q355" s="12">
        <v>1</v>
      </c>
      <c r="R355" s="42" t="s">
        <v>1065</v>
      </c>
    </row>
    <row r="356" spans="1:18" ht="36" x14ac:dyDescent="0.25">
      <c r="A356" s="46" t="str">
        <f t="shared" si="20"/>
        <v>30</v>
      </c>
      <c r="B356" s="46" t="str">
        <f t="shared" si="21"/>
        <v>300112</v>
      </c>
      <c r="C356" s="46" t="str">
        <f t="shared" si="22"/>
        <v>30011</v>
      </c>
      <c r="D356" s="46" t="str">
        <f t="shared" si="23"/>
        <v>3001</v>
      </c>
      <c r="E356" s="46">
        <v>1.008E-2</v>
      </c>
      <c r="H356" s="11" t="s">
        <v>1066</v>
      </c>
      <c r="I356" s="11" t="s">
        <v>1067</v>
      </c>
      <c r="J356" s="12">
        <v>0.2</v>
      </c>
      <c r="K356" s="11" t="s">
        <v>1068</v>
      </c>
      <c r="L356" s="11" t="s">
        <v>1064</v>
      </c>
      <c r="M356" s="11">
        <v>1</v>
      </c>
      <c r="N356" s="11">
        <v>0</v>
      </c>
      <c r="O356" s="40">
        <v>1</v>
      </c>
      <c r="P356" s="11">
        <v>1</v>
      </c>
      <c r="Q356" s="12">
        <v>1</v>
      </c>
      <c r="R356" s="42" t="s">
        <v>1069</v>
      </c>
    </row>
    <row r="357" spans="1:18" ht="24" x14ac:dyDescent="0.25">
      <c r="A357" s="46" t="str">
        <f t="shared" si="20"/>
        <v>30</v>
      </c>
      <c r="B357" s="46" t="str">
        <f t="shared" si="21"/>
        <v>300113</v>
      </c>
      <c r="C357" s="46" t="str">
        <f t="shared" si="22"/>
        <v>30011</v>
      </c>
      <c r="D357" s="46" t="str">
        <f t="shared" si="23"/>
        <v>3001</v>
      </c>
      <c r="E357" s="46">
        <v>5.8799999999999998E-3</v>
      </c>
      <c r="H357" s="11" t="s">
        <v>1070</v>
      </c>
      <c r="I357" s="11" t="s">
        <v>1071</v>
      </c>
      <c r="J357" s="12">
        <v>0.1</v>
      </c>
      <c r="K357" s="11" t="s">
        <v>1072</v>
      </c>
      <c r="L357" s="11" t="s">
        <v>1064</v>
      </c>
      <c r="M357" s="11">
        <v>19</v>
      </c>
      <c r="N357" s="11">
        <v>19</v>
      </c>
      <c r="O357" s="40">
        <v>0</v>
      </c>
      <c r="P357" s="11">
        <v>19</v>
      </c>
      <c r="Q357" s="12">
        <v>1</v>
      </c>
      <c r="R357" s="42" t="s">
        <v>1011</v>
      </c>
    </row>
    <row r="358" spans="1:18" ht="45" x14ac:dyDescent="0.25">
      <c r="A358" s="46" t="str">
        <f t="shared" si="20"/>
        <v>30</v>
      </c>
      <c r="B358" s="46" t="str">
        <f t="shared" si="21"/>
        <v>300113</v>
      </c>
      <c r="C358" s="46" t="str">
        <f t="shared" si="22"/>
        <v>30011</v>
      </c>
      <c r="D358" s="46" t="str">
        <f t="shared" si="23"/>
        <v>3001</v>
      </c>
      <c r="E358" s="46">
        <v>5.2920000000000002E-2</v>
      </c>
      <c r="H358" s="11" t="s">
        <v>1073</v>
      </c>
      <c r="I358" s="11" t="s">
        <v>1074</v>
      </c>
      <c r="J358" s="12">
        <v>0.9</v>
      </c>
      <c r="K358" s="11" t="s">
        <v>1075</v>
      </c>
      <c r="L358" s="11" t="s">
        <v>1064</v>
      </c>
      <c r="M358" s="11">
        <v>19</v>
      </c>
      <c r="N358" s="11">
        <v>0</v>
      </c>
      <c r="O358" s="40">
        <v>32</v>
      </c>
      <c r="P358" s="11">
        <v>32</v>
      </c>
      <c r="Q358" s="12">
        <v>1</v>
      </c>
      <c r="R358" s="42" t="s">
        <v>1076</v>
      </c>
    </row>
    <row r="359" spans="1:18" ht="33.75" x14ac:dyDescent="0.25">
      <c r="A359" s="46" t="str">
        <f t="shared" si="20"/>
        <v>30</v>
      </c>
      <c r="B359" s="46" t="str">
        <f t="shared" si="21"/>
        <v>300114</v>
      </c>
      <c r="C359" s="46" t="str">
        <f t="shared" si="22"/>
        <v>30011</v>
      </c>
      <c r="D359" s="46" t="str">
        <f t="shared" si="23"/>
        <v>3001</v>
      </c>
      <c r="E359" s="46">
        <v>5.0400000000000002E-3</v>
      </c>
      <c r="H359" s="11" t="s">
        <v>1077</v>
      </c>
      <c r="I359" s="11" t="s">
        <v>1078</v>
      </c>
      <c r="J359" s="12">
        <v>0.1</v>
      </c>
      <c r="K359" s="11" t="s">
        <v>1068</v>
      </c>
      <c r="L359" s="11" t="s">
        <v>1079</v>
      </c>
      <c r="M359" s="11">
        <v>1</v>
      </c>
      <c r="N359" s="11">
        <v>0.25</v>
      </c>
      <c r="O359" s="40">
        <v>0.75</v>
      </c>
      <c r="P359" s="11">
        <v>1</v>
      </c>
      <c r="Q359" s="12">
        <v>1</v>
      </c>
      <c r="R359" s="42" t="s">
        <v>1080</v>
      </c>
    </row>
    <row r="360" spans="1:18" ht="33.75" x14ac:dyDescent="0.25">
      <c r="A360" s="46" t="str">
        <f t="shared" si="20"/>
        <v>30</v>
      </c>
      <c r="B360" s="46" t="str">
        <f t="shared" si="21"/>
        <v>300114</v>
      </c>
      <c r="C360" s="46" t="str">
        <f t="shared" si="22"/>
        <v>30011</v>
      </c>
      <c r="D360" s="46" t="str">
        <f t="shared" si="23"/>
        <v>3001</v>
      </c>
      <c r="E360" s="46">
        <v>7.0559999999999998E-3</v>
      </c>
      <c r="H360" s="11" t="s">
        <v>1081</v>
      </c>
      <c r="I360" s="11" t="s">
        <v>1082</v>
      </c>
      <c r="J360" s="12">
        <v>0.14000000000000001</v>
      </c>
      <c r="K360" s="11" t="s">
        <v>1068</v>
      </c>
      <c r="L360" s="11" t="s">
        <v>1079</v>
      </c>
      <c r="M360" s="11">
        <v>1</v>
      </c>
      <c r="N360" s="11">
        <v>0</v>
      </c>
      <c r="O360" s="40">
        <v>1</v>
      </c>
      <c r="P360" s="11">
        <v>1</v>
      </c>
      <c r="Q360" s="12">
        <v>1</v>
      </c>
      <c r="R360" s="42" t="s">
        <v>1083</v>
      </c>
    </row>
    <row r="361" spans="1:18" ht="24" x14ac:dyDescent="0.25">
      <c r="A361" s="46" t="str">
        <f t="shared" si="20"/>
        <v>30</v>
      </c>
      <c r="B361" s="46" t="str">
        <f t="shared" si="21"/>
        <v>300114</v>
      </c>
      <c r="C361" s="46" t="str">
        <f t="shared" si="22"/>
        <v>30011</v>
      </c>
      <c r="D361" s="46" t="str">
        <f t="shared" si="23"/>
        <v>3001</v>
      </c>
      <c r="E361" s="46">
        <v>1.008E-2</v>
      </c>
      <c r="H361" s="11" t="s">
        <v>1084</v>
      </c>
      <c r="I361" s="11" t="s">
        <v>1085</v>
      </c>
      <c r="J361" s="12">
        <v>0.2</v>
      </c>
      <c r="K361" s="11" t="s">
        <v>1086</v>
      </c>
      <c r="L361" s="11" t="s">
        <v>1079</v>
      </c>
      <c r="M361" s="11">
        <v>1</v>
      </c>
      <c r="N361" s="11">
        <v>0.5</v>
      </c>
      <c r="O361" s="40">
        <v>0.5</v>
      </c>
      <c r="P361" s="11">
        <v>1</v>
      </c>
      <c r="Q361" s="12">
        <v>1</v>
      </c>
      <c r="R361" s="42" t="s">
        <v>1087</v>
      </c>
    </row>
    <row r="362" spans="1:18" ht="33.75" x14ac:dyDescent="0.25">
      <c r="A362" s="46" t="str">
        <f t="shared" si="20"/>
        <v>30</v>
      </c>
      <c r="B362" s="46" t="str">
        <f t="shared" si="21"/>
        <v>300114</v>
      </c>
      <c r="C362" s="46" t="str">
        <f t="shared" si="22"/>
        <v>30011</v>
      </c>
      <c r="D362" s="46" t="str">
        <f t="shared" si="23"/>
        <v>3001</v>
      </c>
      <c r="E362" s="46">
        <v>7.0559999999999998E-3</v>
      </c>
      <c r="H362" s="11" t="s">
        <v>1088</v>
      </c>
      <c r="I362" s="11" t="s">
        <v>1089</v>
      </c>
      <c r="J362" s="12">
        <v>0.14000000000000001</v>
      </c>
      <c r="K362" s="11" t="s">
        <v>1090</v>
      </c>
      <c r="L362" s="11" t="s">
        <v>1079</v>
      </c>
      <c r="M362" s="11">
        <v>1</v>
      </c>
      <c r="N362" s="11">
        <v>0</v>
      </c>
      <c r="O362" s="40">
        <v>1</v>
      </c>
      <c r="P362" s="11">
        <v>1</v>
      </c>
      <c r="Q362" s="12">
        <v>1</v>
      </c>
      <c r="R362" s="42" t="s">
        <v>1091</v>
      </c>
    </row>
    <row r="363" spans="1:18" ht="36" x14ac:dyDescent="0.25">
      <c r="A363" s="46" t="str">
        <f t="shared" si="20"/>
        <v>30</v>
      </c>
      <c r="B363" s="46" t="str">
        <f t="shared" si="21"/>
        <v>300114</v>
      </c>
      <c r="C363" s="46" t="str">
        <f t="shared" si="22"/>
        <v>30011</v>
      </c>
      <c r="D363" s="46" t="str">
        <f t="shared" si="23"/>
        <v>3001</v>
      </c>
      <c r="E363" s="46">
        <v>7.0559999999999998E-3</v>
      </c>
      <c r="H363" s="11" t="s">
        <v>1092</v>
      </c>
      <c r="I363" s="11" t="s">
        <v>1093</v>
      </c>
      <c r="J363" s="12">
        <v>0.14000000000000001</v>
      </c>
      <c r="K363" s="11" t="s">
        <v>1094</v>
      </c>
      <c r="L363" s="11" t="s">
        <v>1079</v>
      </c>
      <c r="M363" s="11">
        <v>1</v>
      </c>
      <c r="N363" s="11">
        <v>0.5</v>
      </c>
      <c r="O363" s="40">
        <v>0.5</v>
      </c>
      <c r="P363" s="11">
        <v>1</v>
      </c>
      <c r="Q363" s="12">
        <v>1</v>
      </c>
      <c r="R363" s="42" t="s">
        <v>1095</v>
      </c>
    </row>
    <row r="364" spans="1:18" ht="24" x14ac:dyDescent="0.25">
      <c r="A364" s="46" t="str">
        <f t="shared" si="20"/>
        <v>30</v>
      </c>
      <c r="B364" s="46" t="str">
        <f t="shared" si="21"/>
        <v>300114</v>
      </c>
      <c r="C364" s="46" t="str">
        <f t="shared" si="22"/>
        <v>30011</v>
      </c>
      <c r="D364" s="46" t="str">
        <f t="shared" si="23"/>
        <v>3001</v>
      </c>
      <c r="E364" s="46">
        <v>7.0559999999999998E-3</v>
      </c>
      <c r="H364" s="11" t="s">
        <v>1096</v>
      </c>
      <c r="I364" s="11" t="s">
        <v>1097</v>
      </c>
      <c r="J364" s="12">
        <v>0.14000000000000001</v>
      </c>
      <c r="K364" s="11" t="s">
        <v>1094</v>
      </c>
      <c r="L364" s="11" t="s">
        <v>1079</v>
      </c>
      <c r="M364" s="11">
        <v>1</v>
      </c>
      <c r="N364" s="11">
        <v>0.5</v>
      </c>
      <c r="O364" s="40">
        <v>0.5</v>
      </c>
      <c r="P364" s="11">
        <v>1</v>
      </c>
      <c r="Q364" s="12">
        <v>1</v>
      </c>
      <c r="R364" s="42" t="s">
        <v>1098</v>
      </c>
    </row>
    <row r="365" spans="1:18" ht="24" x14ac:dyDescent="0.25">
      <c r="A365" s="46" t="str">
        <f t="shared" si="20"/>
        <v>30</v>
      </c>
      <c r="B365" s="46" t="str">
        <f t="shared" si="21"/>
        <v>300114</v>
      </c>
      <c r="C365" s="46" t="str">
        <f t="shared" si="22"/>
        <v>30011</v>
      </c>
      <c r="D365" s="46" t="str">
        <f t="shared" si="23"/>
        <v>3001</v>
      </c>
      <c r="E365" s="46">
        <v>7.0559999999999998E-3</v>
      </c>
      <c r="H365" s="11" t="s">
        <v>1099</v>
      </c>
      <c r="I365" s="11" t="s">
        <v>1100</v>
      </c>
      <c r="J365" s="12">
        <v>0.14000000000000001</v>
      </c>
      <c r="K365" s="11" t="s">
        <v>1094</v>
      </c>
      <c r="L365" s="11" t="s">
        <v>1079</v>
      </c>
      <c r="M365" s="11">
        <v>1</v>
      </c>
      <c r="N365" s="11">
        <v>1</v>
      </c>
      <c r="O365" s="40">
        <v>0</v>
      </c>
      <c r="P365" s="11">
        <v>1</v>
      </c>
      <c r="Q365" s="12">
        <v>1</v>
      </c>
      <c r="R365" s="42" t="s">
        <v>1011</v>
      </c>
    </row>
    <row r="366" spans="1:18" ht="48" x14ac:dyDescent="0.25">
      <c r="A366" s="46" t="str">
        <f t="shared" si="20"/>
        <v>30</v>
      </c>
      <c r="B366" s="46" t="str">
        <f t="shared" si="21"/>
        <v>300114</v>
      </c>
      <c r="C366" s="46" t="str">
        <f t="shared" si="22"/>
        <v>30011</v>
      </c>
      <c r="D366" s="46" t="str">
        <f t="shared" si="23"/>
        <v>3001</v>
      </c>
      <c r="E366" s="46">
        <v>0</v>
      </c>
      <c r="H366" s="11" t="s">
        <v>1101</v>
      </c>
      <c r="I366" s="11" t="s">
        <v>1102</v>
      </c>
      <c r="J366" s="12">
        <v>0</v>
      </c>
      <c r="K366" s="11" t="s">
        <v>1094</v>
      </c>
      <c r="L366" s="11" t="s">
        <v>1079</v>
      </c>
      <c r="M366" s="11">
        <v>0</v>
      </c>
      <c r="N366" s="11">
        <v>0</v>
      </c>
      <c r="O366" s="40"/>
      <c r="P366" s="11" t="s">
        <v>1103</v>
      </c>
      <c r="Q366" s="12" t="s">
        <v>1103</v>
      </c>
      <c r="R366" s="42"/>
    </row>
    <row r="367" spans="1:18" ht="56.25" x14ac:dyDescent="0.25">
      <c r="A367" s="46" t="str">
        <f t="shared" si="20"/>
        <v>30</v>
      </c>
      <c r="B367" s="46" t="str">
        <f t="shared" si="21"/>
        <v>300115</v>
      </c>
      <c r="C367" s="46" t="str">
        <f t="shared" si="22"/>
        <v>30011</v>
      </c>
      <c r="D367" s="46" t="str">
        <f t="shared" si="23"/>
        <v>3001</v>
      </c>
      <c r="E367" s="46">
        <v>1.008E-2</v>
      </c>
      <c r="H367" s="11" t="s">
        <v>1104</v>
      </c>
      <c r="I367" s="11" t="s">
        <v>1105</v>
      </c>
      <c r="J367" s="12">
        <v>0.2</v>
      </c>
      <c r="K367" s="11" t="s">
        <v>1106</v>
      </c>
      <c r="L367" s="11" t="s">
        <v>1107</v>
      </c>
      <c r="M367" s="11">
        <v>1</v>
      </c>
      <c r="N367" s="11">
        <v>0.75</v>
      </c>
      <c r="O367" s="40">
        <v>0.25</v>
      </c>
      <c r="P367" s="11">
        <v>1</v>
      </c>
      <c r="Q367" s="12">
        <v>1</v>
      </c>
      <c r="R367" s="42" t="s">
        <v>1108</v>
      </c>
    </row>
    <row r="368" spans="1:18" ht="180" x14ac:dyDescent="0.25">
      <c r="A368" s="46" t="str">
        <f t="shared" si="20"/>
        <v>30</v>
      </c>
      <c r="B368" s="46" t="str">
        <f t="shared" si="21"/>
        <v>300115</v>
      </c>
      <c r="C368" s="46" t="str">
        <f t="shared" si="22"/>
        <v>30011</v>
      </c>
      <c r="D368" s="46" t="str">
        <f t="shared" si="23"/>
        <v>3001</v>
      </c>
      <c r="E368" s="46">
        <v>1.008E-2</v>
      </c>
      <c r="H368" s="11" t="s">
        <v>1109</v>
      </c>
      <c r="I368" s="11" t="s">
        <v>1110</v>
      </c>
      <c r="J368" s="12">
        <v>0.2</v>
      </c>
      <c r="K368" s="11" t="s">
        <v>1106</v>
      </c>
      <c r="L368" s="11" t="s">
        <v>1111</v>
      </c>
      <c r="M368" s="11">
        <v>1</v>
      </c>
      <c r="N368" s="11">
        <v>0.75</v>
      </c>
      <c r="O368" s="40">
        <v>0.25</v>
      </c>
      <c r="P368" s="11">
        <v>1</v>
      </c>
      <c r="Q368" s="12">
        <v>1</v>
      </c>
      <c r="R368" s="42" t="s">
        <v>1112</v>
      </c>
    </row>
    <row r="369" spans="1:18" ht="258.75" x14ac:dyDescent="0.25">
      <c r="A369" s="46" t="str">
        <f t="shared" si="20"/>
        <v>30</v>
      </c>
      <c r="B369" s="46" t="str">
        <f t="shared" si="21"/>
        <v>300115</v>
      </c>
      <c r="C369" s="46" t="str">
        <f t="shared" si="22"/>
        <v>30011</v>
      </c>
      <c r="D369" s="46" t="str">
        <f t="shared" si="23"/>
        <v>3001</v>
      </c>
      <c r="E369" s="46">
        <v>3.024E-2</v>
      </c>
      <c r="H369" s="11" t="s">
        <v>1113</v>
      </c>
      <c r="I369" s="11" t="s">
        <v>1114</v>
      </c>
      <c r="J369" s="12">
        <v>0.6</v>
      </c>
      <c r="K369" s="11" t="s">
        <v>1106</v>
      </c>
      <c r="L369" s="11" t="s">
        <v>1115</v>
      </c>
      <c r="M369" s="11">
        <v>1</v>
      </c>
      <c r="N369" s="11">
        <v>0.75</v>
      </c>
      <c r="O369" s="40">
        <v>0.25</v>
      </c>
      <c r="P369" s="11">
        <v>1</v>
      </c>
      <c r="Q369" s="12">
        <v>1</v>
      </c>
      <c r="R369" s="42" t="s">
        <v>1116</v>
      </c>
    </row>
    <row r="370" spans="1:18" ht="168.75" x14ac:dyDescent="0.25">
      <c r="A370" s="46" t="str">
        <f t="shared" si="20"/>
        <v>30</v>
      </c>
      <c r="B370" s="46" t="str">
        <f t="shared" si="21"/>
        <v>300116</v>
      </c>
      <c r="C370" s="46" t="str">
        <f t="shared" si="22"/>
        <v>30011</v>
      </c>
      <c r="D370" s="46" t="str">
        <f t="shared" si="23"/>
        <v>3001</v>
      </c>
      <c r="E370" s="46">
        <v>2.0580000000000001E-2</v>
      </c>
      <c r="H370" s="11" t="s">
        <v>1117</v>
      </c>
      <c r="I370" s="11" t="s">
        <v>1118</v>
      </c>
      <c r="J370" s="12">
        <v>0.35</v>
      </c>
      <c r="K370" s="11" t="s">
        <v>1106</v>
      </c>
      <c r="L370" s="11" t="s">
        <v>1051</v>
      </c>
      <c r="M370" s="11">
        <v>1</v>
      </c>
      <c r="N370" s="11">
        <v>0.75</v>
      </c>
      <c r="O370" s="40">
        <v>0.25</v>
      </c>
      <c r="P370" s="11">
        <v>1</v>
      </c>
      <c r="Q370" s="12">
        <v>1</v>
      </c>
      <c r="R370" s="42" t="s">
        <v>1119</v>
      </c>
    </row>
    <row r="371" spans="1:18" ht="45" x14ac:dyDescent="0.25">
      <c r="A371" s="46" t="str">
        <f t="shared" si="20"/>
        <v>30</v>
      </c>
      <c r="B371" s="46" t="str">
        <f t="shared" si="21"/>
        <v>300116</v>
      </c>
      <c r="C371" s="46" t="str">
        <f t="shared" si="22"/>
        <v>30011</v>
      </c>
      <c r="D371" s="46" t="str">
        <f t="shared" si="23"/>
        <v>3001</v>
      </c>
      <c r="E371" s="46">
        <v>2.0580000000000001E-2</v>
      </c>
      <c r="H371" s="11" t="s">
        <v>1120</v>
      </c>
      <c r="I371" s="11" t="s">
        <v>1121</v>
      </c>
      <c r="J371" s="12">
        <v>0.35</v>
      </c>
      <c r="K371" s="11" t="s">
        <v>1106</v>
      </c>
      <c r="L371" s="11" t="s">
        <v>1060</v>
      </c>
      <c r="M371" s="11">
        <v>1</v>
      </c>
      <c r="N371" s="11">
        <v>0.75</v>
      </c>
      <c r="O371" s="40">
        <v>0.25</v>
      </c>
      <c r="P371" s="11">
        <v>1</v>
      </c>
      <c r="Q371" s="12">
        <v>1</v>
      </c>
      <c r="R371" s="42" t="s">
        <v>1122</v>
      </c>
    </row>
    <row r="372" spans="1:18" ht="36" x14ac:dyDescent="0.25">
      <c r="A372" s="46" t="str">
        <f t="shared" si="20"/>
        <v>30</v>
      </c>
      <c r="B372" s="46" t="str">
        <f t="shared" si="21"/>
        <v>300116</v>
      </c>
      <c r="C372" s="46" t="str">
        <f t="shared" si="22"/>
        <v>30011</v>
      </c>
      <c r="D372" s="46" t="str">
        <f t="shared" si="23"/>
        <v>3001</v>
      </c>
      <c r="E372" s="46">
        <v>1.7639999999999999E-2</v>
      </c>
      <c r="H372" s="11" t="s">
        <v>1123</v>
      </c>
      <c r="I372" s="11" t="s">
        <v>1124</v>
      </c>
      <c r="J372" s="12">
        <v>0.3</v>
      </c>
      <c r="K372" s="11" t="s">
        <v>1125</v>
      </c>
      <c r="L372" s="11" t="s">
        <v>1126</v>
      </c>
      <c r="M372" s="11">
        <v>1</v>
      </c>
      <c r="N372" s="11">
        <v>0.5</v>
      </c>
      <c r="O372" s="40">
        <v>0.5</v>
      </c>
      <c r="P372" s="11">
        <v>1</v>
      </c>
      <c r="Q372" s="12">
        <v>1</v>
      </c>
      <c r="R372" s="42" t="s">
        <v>1127</v>
      </c>
    </row>
    <row r="373" spans="1:18" ht="36" x14ac:dyDescent="0.25">
      <c r="A373" s="46" t="str">
        <f t="shared" si="20"/>
        <v>30</v>
      </c>
      <c r="B373" s="46" t="str">
        <f t="shared" si="21"/>
        <v>300117</v>
      </c>
      <c r="C373" s="46" t="str">
        <f t="shared" si="22"/>
        <v>30011</v>
      </c>
      <c r="D373" s="46" t="str">
        <f t="shared" si="23"/>
        <v>3001</v>
      </c>
      <c r="E373" s="46">
        <v>1.512E-2</v>
      </c>
      <c r="H373" s="11" t="s">
        <v>1128</v>
      </c>
      <c r="I373" s="11" t="s">
        <v>1129</v>
      </c>
      <c r="J373" s="12">
        <v>0.3</v>
      </c>
      <c r="K373" s="11" t="s">
        <v>1130</v>
      </c>
      <c r="L373" s="11" t="s">
        <v>1126</v>
      </c>
      <c r="M373" s="11">
        <v>1</v>
      </c>
      <c r="N373" s="11">
        <v>0.75</v>
      </c>
      <c r="O373" s="40">
        <v>0.25</v>
      </c>
      <c r="P373" s="11">
        <v>1</v>
      </c>
      <c r="Q373" s="12">
        <v>1</v>
      </c>
      <c r="R373" s="42" t="s">
        <v>1131</v>
      </c>
    </row>
    <row r="374" spans="1:18" ht="36" x14ac:dyDescent="0.25">
      <c r="A374" s="46" t="str">
        <f t="shared" si="20"/>
        <v>30</v>
      </c>
      <c r="B374" s="46" t="str">
        <f t="shared" si="21"/>
        <v>300117</v>
      </c>
      <c r="C374" s="46" t="str">
        <f t="shared" si="22"/>
        <v>30011</v>
      </c>
      <c r="D374" s="46" t="str">
        <f t="shared" si="23"/>
        <v>3001</v>
      </c>
      <c r="E374" s="46">
        <v>1.008E-2</v>
      </c>
      <c r="H374" s="11" t="s">
        <v>1132</v>
      </c>
      <c r="I374" s="11" t="s">
        <v>1133</v>
      </c>
      <c r="J374" s="12">
        <v>0.2</v>
      </c>
      <c r="K374" s="11" t="s">
        <v>1134</v>
      </c>
      <c r="L374" s="11" t="s">
        <v>1126</v>
      </c>
      <c r="M374" s="11">
        <v>1</v>
      </c>
      <c r="N374" s="11">
        <v>0.75</v>
      </c>
      <c r="O374" s="40">
        <v>0.25</v>
      </c>
      <c r="P374" s="11">
        <v>1</v>
      </c>
      <c r="Q374" s="12">
        <v>1</v>
      </c>
      <c r="R374" s="42" t="s">
        <v>1131</v>
      </c>
    </row>
    <row r="375" spans="1:18" ht="48" x14ac:dyDescent="0.25">
      <c r="A375" s="46" t="str">
        <f t="shared" si="20"/>
        <v>30</v>
      </c>
      <c r="B375" s="46" t="str">
        <f t="shared" si="21"/>
        <v>300117</v>
      </c>
      <c r="C375" s="46" t="str">
        <f t="shared" si="22"/>
        <v>30011</v>
      </c>
      <c r="D375" s="46" t="str">
        <f t="shared" si="23"/>
        <v>3001</v>
      </c>
      <c r="E375" s="46">
        <v>5.0400000000000002E-3</v>
      </c>
      <c r="H375" s="11" t="s">
        <v>1135</v>
      </c>
      <c r="I375" s="11" t="s">
        <v>1136</v>
      </c>
      <c r="J375" s="12">
        <v>0.1</v>
      </c>
      <c r="K375" s="11" t="s">
        <v>1137</v>
      </c>
      <c r="L375" s="11" t="s">
        <v>1138</v>
      </c>
      <c r="M375" s="11">
        <v>1</v>
      </c>
      <c r="N375" s="11">
        <v>0</v>
      </c>
      <c r="O375" s="40">
        <v>1</v>
      </c>
      <c r="P375" s="11">
        <v>1</v>
      </c>
      <c r="Q375" s="12">
        <v>1</v>
      </c>
      <c r="R375" s="42" t="s">
        <v>1139</v>
      </c>
    </row>
    <row r="376" spans="1:18" ht="24" x14ac:dyDescent="0.25">
      <c r="A376" s="46" t="str">
        <f t="shared" si="20"/>
        <v>30</v>
      </c>
      <c r="B376" s="46" t="str">
        <f t="shared" si="21"/>
        <v>300117</v>
      </c>
      <c r="C376" s="46" t="str">
        <f t="shared" si="22"/>
        <v>30011</v>
      </c>
      <c r="D376" s="46" t="str">
        <f t="shared" si="23"/>
        <v>3001</v>
      </c>
      <c r="E376" s="46">
        <v>1.008E-2</v>
      </c>
      <c r="H376" s="11" t="s">
        <v>1140</v>
      </c>
      <c r="I376" s="11" t="s">
        <v>1141</v>
      </c>
      <c r="J376" s="12">
        <v>0.2</v>
      </c>
      <c r="K376" s="11" t="s">
        <v>1142</v>
      </c>
      <c r="L376" s="11" t="s">
        <v>1032</v>
      </c>
      <c r="M376" s="11">
        <v>1</v>
      </c>
      <c r="N376" s="11">
        <v>0.75</v>
      </c>
      <c r="O376" s="40">
        <v>0.25</v>
      </c>
      <c r="P376" s="11">
        <v>1</v>
      </c>
      <c r="Q376" s="12">
        <v>1</v>
      </c>
      <c r="R376" s="42" t="s">
        <v>1143</v>
      </c>
    </row>
    <row r="377" spans="1:18" ht="24" x14ac:dyDescent="0.25">
      <c r="A377" s="46" t="str">
        <f t="shared" si="20"/>
        <v>30</v>
      </c>
      <c r="B377" s="46" t="str">
        <f t="shared" si="21"/>
        <v>300117</v>
      </c>
      <c r="C377" s="46" t="str">
        <f t="shared" si="22"/>
        <v>30011</v>
      </c>
      <c r="D377" s="46" t="str">
        <f t="shared" si="23"/>
        <v>3001</v>
      </c>
      <c r="E377" s="46">
        <v>1.008E-2</v>
      </c>
      <c r="H377" s="11" t="s">
        <v>1144</v>
      </c>
      <c r="I377" s="11" t="s">
        <v>1145</v>
      </c>
      <c r="J377" s="12">
        <v>0.2</v>
      </c>
      <c r="K377" s="11" t="s">
        <v>1146</v>
      </c>
      <c r="L377" s="11" t="s">
        <v>1032</v>
      </c>
      <c r="M377" s="11">
        <v>1</v>
      </c>
      <c r="N377" s="11">
        <v>0.75</v>
      </c>
      <c r="O377" s="40">
        <v>0.25</v>
      </c>
      <c r="P377" s="11">
        <v>1</v>
      </c>
      <c r="Q377" s="12">
        <v>1</v>
      </c>
      <c r="R377" s="42" t="s">
        <v>1147</v>
      </c>
    </row>
    <row r="378" spans="1:18" ht="90" x14ac:dyDescent="0.25">
      <c r="A378" s="46" t="str">
        <f t="shared" si="20"/>
        <v>30</v>
      </c>
      <c r="B378" s="46" t="str">
        <f t="shared" si="21"/>
        <v>300118</v>
      </c>
      <c r="C378" s="46" t="str">
        <f t="shared" si="22"/>
        <v>30011</v>
      </c>
      <c r="D378" s="46" t="str">
        <f t="shared" si="23"/>
        <v>3001</v>
      </c>
      <c r="E378" s="46">
        <v>3.5279999999999999E-3</v>
      </c>
      <c r="H378" s="11" t="s">
        <v>1148</v>
      </c>
      <c r="I378" s="11" t="s">
        <v>1149</v>
      </c>
      <c r="J378" s="12">
        <v>7.0000000000000007E-2</v>
      </c>
      <c r="K378" s="11" t="s">
        <v>1106</v>
      </c>
      <c r="L378" s="11" t="s">
        <v>1036</v>
      </c>
      <c r="M378" s="11">
        <v>1</v>
      </c>
      <c r="N378" s="11">
        <v>0.75</v>
      </c>
      <c r="O378" s="40">
        <v>0.25</v>
      </c>
      <c r="P378" s="11">
        <v>1</v>
      </c>
      <c r="Q378" s="12">
        <v>1</v>
      </c>
      <c r="R378" s="42" t="s">
        <v>1150</v>
      </c>
    </row>
    <row r="379" spans="1:18" ht="48" x14ac:dyDescent="0.25">
      <c r="A379" s="46" t="str">
        <f t="shared" si="20"/>
        <v>30</v>
      </c>
      <c r="B379" s="46" t="str">
        <f t="shared" si="21"/>
        <v>300118</v>
      </c>
      <c r="C379" s="46" t="str">
        <f t="shared" si="22"/>
        <v>30011</v>
      </c>
      <c r="D379" s="46" t="str">
        <f t="shared" si="23"/>
        <v>3001</v>
      </c>
      <c r="E379" s="46">
        <v>4.032E-3</v>
      </c>
      <c r="H379" s="11" t="s">
        <v>1151</v>
      </c>
      <c r="I379" s="11" t="s">
        <v>1152</v>
      </c>
      <c r="J379" s="12">
        <v>0.08</v>
      </c>
      <c r="K379" s="11" t="s">
        <v>1106</v>
      </c>
      <c r="L379" s="11" t="s">
        <v>1036</v>
      </c>
      <c r="M379" s="11">
        <v>1</v>
      </c>
      <c r="N379" s="11">
        <v>1</v>
      </c>
      <c r="O379" s="40">
        <v>1</v>
      </c>
      <c r="P379" s="11">
        <v>2</v>
      </c>
      <c r="Q379" s="12">
        <v>1</v>
      </c>
      <c r="R379" s="42" t="s">
        <v>1153</v>
      </c>
    </row>
    <row r="380" spans="1:18" ht="78.75" x14ac:dyDescent="0.25">
      <c r="A380" s="46" t="str">
        <f t="shared" si="20"/>
        <v>30</v>
      </c>
      <c r="B380" s="46" t="str">
        <f t="shared" si="21"/>
        <v>300118</v>
      </c>
      <c r="C380" s="46" t="str">
        <f t="shared" si="22"/>
        <v>30011</v>
      </c>
      <c r="D380" s="46" t="str">
        <f t="shared" si="23"/>
        <v>3001</v>
      </c>
      <c r="E380" s="46">
        <v>4.032E-3</v>
      </c>
      <c r="H380" s="11" t="s">
        <v>1154</v>
      </c>
      <c r="I380" s="11" t="s">
        <v>1155</v>
      </c>
      <c r="J380" s="12">
        <v>0.08</v>
      </c>
      <c r="K380" s="11" t="s">
        <v>1106</v>
      </c>
      <c r="L380" s="11" t="s">
        <v>1042</v>
      </c>
      <c r="M380" s="11">
        <v>1</v>
      </c>
      <c r="N380" s="11">
        <v>0.75</v>
      </c>
      <c r="O380" s="40">
        <v>0.25</v>
      </c>
      <c r="P380" s="11">
        <v>1</v>
      </c>
      <c r="Q380" s="12">
        <v>1</v>
      </c>
      <c r="R380" s="42" t="s">
        <v>1156</v>
      </c>
    </row>
    <row r="381" spans="1:18" ht="24" x14ac:dyDescent="0.25">
      <c r="A381" s="46" t="str">
        <f t="shared" si="20"/>
        <v>30</v>
      </c>
      <c r="B381" s="46" t="str">
        <f t="shared" si="21"/>
        <v>300118</v>
      </c>
      <c r="C381" s="46" t="str">
        <f t="shared" si="22"/>
        <v>30011</v>
      </c>
      <c r="D381" s="46" t="str">
        <f t="shared" si="23"/>
        <v>3001</v>
      </c>
      <c r="E381" s="46">
        <v>3.5279999999999999E-3</v>
      </c>
      <c r="H381" s="11" t="s">
        <v>1157</v>
      </c>
      <c r="I381" s="11" t="s">
        <v>1158</v>
      </c>
      <c r="J381" s="12">
        <v>7.0000000000000007E-2</v>
      </c>
      <c r="K381" s="11" t="s">
        <v>1106</v>
      </c>
      <c r="L381" s="11" t="s">
        <v>1048</v>
      </c>
      <c r="M381" s="11">
        <v>1</v>
      </c>
      <c r="N381" s="11">
        <v>0.75</v>
      </c>
      <c r="O381" s="40">
        <v>0.25</v>
      </c>
      <c r="P381" s="11">
        <v>1</v>
      </c>
      <c r="Q381" s="12">
        <v>1</v>
      </c>
      <c r="R381" s="42" t="s">
        <v>1159</v>
      </c>
    </row>
    <row r="382" spans="1:18" ht="24" x14ac:dyDescent="0.25">
      <c r="A382" s="46" t="str">
        <f t="shared" si="20"/>
        <v>30</v>
      </c>
      <c r="B382" s="46" t="str">
        <f t="shared" si="21"/>
        <v>300118</v>
      </c>
      <c r="C382" s="46" t="str">
        <f t="shared" si="22"/>
        <v>30011</v>
      </c>
      <c r="D382" s="46" t="str">
        <f t="shared" si="23"/>
        <v>3001</v>
      </c>
      <c r="E382" s="46">
        <v>4.032E-3</v>
      </c>
      <c r="H382" s="11" t="s">
        <v>1160</v>
      </c>
      <c r="I382" s="11" t="s">
        <v>1161</v>
      </c>
      <c r="J382" s="12">
        <v>0.08</v>
      </c>
      <c r="K382" s="11" t="s">
        <v>1162</v>
      </c>
      <c r="L382" s="11" t="s">
        <v>1048</v>
      </c>
      <c r="M382" s="11">
        <v>1</v>
      </c>
      <c r="N382" s="11">
        <v>0.75</v>
      </c>
      <c r="O382" s="40">
        <v>0.25</v>
      </c>
      <c r="P382" s="11">
        <v>1</v>
      </c>
      <c r="Q382" s="12">
        <v>1</v>
      </c>
      <c r="R382" s="42" t="s">
        <v>1143</v>
      </c>
    </row>
    <row r="383" spans="1:18" ht="33.75" x14ac:dyDescent="0.25">
      <c r="A383" s="46" t="str">
        <f t="shared" si="20"/>
        <v>30</v>
      </c>
      <c r="B383" s="46" t="str">
        <f t="shared" si="21"/>
        <v>300118</v>
      </c>
      <c r="C383" s="46" t="str">
        <f t="shared" si="22"/>
        <v>30011</v>
      </c>
      <c r="D383" s="46" t="str">
        <f t="shared" si="23"/>
        <v>3001</v>
      </c>
      <c r="E383" s="46">
        <v>3.5279999999999999E-3</v>
      </c>
      <c r="H383" s="11" t="s">
        <v>1163</v>
      </c>
      <c r="I383" s="11" t="s">
        <v>1164</v>
      </c>
      <c r="J383" s="12">
        <v>7.0000000000000007E-2</v>
      </c>
      <c r="K383" s="11" t="s">
        <v>1162</v>
      </c>
      <c r="L383" s="11" t="s">
        <v>1051</v>
      </c>
      <c r="M383" s="11">
        <v>1</v>
      </c>
      <c r="N383" s="11">
        <v>0.75</v>
      </c>
      <c r="O383" s="40">
        <v>0.25</v>
      </c>
      <c r="P383" s="11">
        <v>1</v>
      </c>
      <c r="Q383" s="12">
        <v>1</v>
      </c>
      <c r="R383" s="42" t="s">
        <v>1165</v>
      </c>
    </row>
    <row r="384" spans="1:18" ht="24" x14ac:dyDescent="0.25">
      <c r="A384" s="46" t="str">
        <f t="shared" si="20"/>
        <v>30</v>
      </c>
      <c r="B384" s="46" t="str">
        <f t="shared" si="21"/>
        <v>300118</v>
      </c>
      <c r="C384" s="46" t="str">
        <f t="shared" si="22"/>
        <v>30011</v>
      </c>
      <c r="D384" s="46" t="str">
        <f t="shared" si="23"/>
        <v>3001</v>
      </c>
      <c r="E384" s="46">
        <v>3.5279999999999999E-3</v>
      </c>
      <c r="H384" s="11" t="s">
        <v>1166</v>
      </c>
      <c r="I384" s="11" t="s">
        <v>1167</v>
      </c>
      <c r="J384" s="12">
        <v>7.0000000000000007E-2</v>
      </c>
      <c r="K384" s="11" t="s">
        <v>1162</v>
      </c>
      <c r="L384" s="11" t="s">
        <v>1051</v>
      </c>
      <c r="M384" s="11">
        <v>1</v>
      </c>
      <c r="N384" s="11">
        <v>0.75</v>
      </c>
      <c r="O384" s="40">
        <v>0.25</v>
      </c>
      <c r="P384" s="11">
        <v>1</v>
      </c>
      <c r="Q384" s="12">
        <v>1</v>
      </c>
      <c r="R384" s="42" t="s">
        <v>1168</v>
      </c>
    </row>
    <row r="385" spans="1:18" ht="24" x14ac:dyDescent="0.25">
      <c r="A385" s="46" t="str">
        <f t="shared" si="20"/>
        <v>30</v>
      </c>
      <c r="B385" s="46" t="str">
        <f t="shared" si="21"/>
        <v>300118</v>
      </c>
      <c r="C385" s="46" t="str">
        <f t="shared" si="22"/>
        <v>30011</v>
      </c>
      <c r="D385" s="46" t="str">
        <f t="shared" si="23"/>
        <v>3001</v>
      </c>
      <c r="E385" s="46">
        <v>4.032E-3</v>
      </c>
      <c r="H385" s="11" t="s">
        <v>1169</v>
      </c>
      <c r="I385" s="11" t="s">
        <v>1170</v>
      </c>
      <c r="J385" s="12">
        <v>0.08</v>
      </c>
      <c r="K385" s="11" t="s">
        <v>1162</v>
      </c>
      <c r="L385" s="11" t="s">
        <v>1051</v>
      </c>
      <c r="M385" s="11">
        <v>1</v>
      </c>
      <c r="N385" s="11">
        <v>0.75</v>
      </c>
      <c r="O385" s="40">
        <v>0.25</v>
      </c>
      <c r="P385" s="11">
        <v>1</v>
      </c>
      <c r="Q385" s="12">
        <v>1</v>
      </c>
      <c r="R385" s="42" t="s">
        <v>1171</v>
      </c>
    </row>
    <row r="386" spans="1:18" ht="78.75" x14ac:dyDescent="0.25">
      <c r="A386" s="46" t="str">
        <f t="shared" si="20"/>
        <v>30</v>
      </c>
      <c r="B386" s="46" t="str">
        <f t="shared" si="21"/>
        <v>300118</v>
      </c>
      <c r="C386" s="46" t="str">
        <f t="shared" si="22"/>
        <v>30011</v>
      </c>
      <c r="D386" s="46" t="str">
        <f t="shared" si="23"/>
        <v>3001</v>
      </c>
      <c r="E386" s="46">
        <v>4.032E-3</v>
      </c>
      <c r="H386" s="11" t="s">
        <v>1172</v>
      </c>
      <c r="I386" s="11" t="s">
        <v>1173</v>
      </c>
      <c r="J386" s="12">
        <v>0.08</v>
      </c>
      <c r="K386" s="11" t="s">
        <v>1106</v>
      </c>
      <c r="L386" s="11" t="s">
        <v>1051</v>
      </c>
      <c r="M386" s="11">
        <v>1</v>
      </c>
      <c r="N386" s="11">
        <v>0.75</v>
      </c>
      <c r="O386" s="40">
        <v>0.25</v>
      </c>
      <c r="P386" s="11">
        <v>1</v>
      </c>
      <c r="Q386" s="12">
        <v>1</v>
      </c>
      <c r="R386" s="42" t="s">
        <v>1174</v>
      </c>
    </row>
    <row r="387" spans="1:18" ht="45" x14ac:dyDescent="0.25">
      <c r="A387" s="46" t="str">
        <f t="shared" si="20"/>
        <v>30</v>
      </c>
      <c r="B387" s="46" t="str">
        <f t="shared" si="21"/>
        <v>300118</v>
      </c>
      <c r="C387" s="46" t="str">
        <f t="shared" si="22"/>
        <v>30011</v>
      </c>
      <c r="D387" s="46" t="str">
        <f t="shared" si="23"/>
        <v>3001</v>
      </c>
      <c r="E387" s="46">
        <v>4.032E-3</v>
      </c>
      <c r="H387" s="11" t="s">
        <v>1175</v>
      </c>
      <c r="I387" s="11" t="s">
        <v>1176</v>
      </c>
      <c r="J387" s="12">
        <v>0.08</v>
      </c>
      <c r="K387" s="11" t="s">
        <v>1162</v>
      </c>
      <c r="L387" s="11" t="s">
        <v>1051</v>
      </c>
      <c r="M387" s="11">
        <v>1</v>
      </c>
      <c r="N387" s="11">
        <v>0.75</v>
      </c>
      <c r="O387" s="40">
        <v>0.25</v>
      </c>
      <c r="P387" s="11">
        <v>1</v>
      </c>
      <c r="Q387" s="12">
        <v>1</v>
      </c>
      <c r="R387" s="42" t="s">
        <v>1177</v>
      </c>
    </row>
    <row r="388" spans="1:18" ht="24" x14ac:dyDescent="0.25">
      <c r="A388" s="46" t="str">
        <f t="shared" si="20"/>
        <v>30</v>
      </c>
      <c r="B388" s="46" t="str">
        <f t="shared" si="21"/>
        <v>300118</v>
      </c>
      <c r="C388" s="46" t="str">
        <f t="shared" si="22"/>
        <v>30011</v>
      </c>
      <c r="D388" s="46" t="str">
        <f t="shared" si="23"/>
        <v>3001</v>
      </c>
      <c r="E388" s="46">
        <v>4.032E-3</v>
      </c>
      <c r="H388" s="11" t="s">
        <v>1178</v>
      </c>
      <c r="I388" s="11" t="s">
        <v>1179</v>
      </c>
      <c r="J388" s="12">
        <v>0.08</v>
      </c>
      <c r="K388" s="11" t="s">
        <v>1162</v>
      </c>
      <c r="L388" s="11" t="s">
        <v>1180</v>
      </c>
      <c r="M388" s="11">
        <v>1</v>
      </c>
      <c r="N388" s="11">
        <v>0.75</v>
      </c>
      <c r="O388" s="40">
        <v>0.25</v>
      </c>
      <c r="P388" s="11">
        <v>1</v>
      </c>
      <c r="Q388" s="12">
        <v>1</v>
      </c>
      <c r="R388" s="42" t="s">
        <v>1181</v>
      </c>
    </row>
    <row r="389" spans="1:18" ht="24" x14ac:dyDescent="0.25">
      <c r="A389" s="46" t="str">
        <f t="shared" si="20"/>
        <v>30</v>
      </c>
      <c r="B389" s="46" t="str">
        <f t="shared" si="21"/>
        <v>300118</v>
      </c>
      <c r="C389" s="46" t="str">
        <f t="shared" si="22"/>
        <v>30011</v>
      </c>
      <c r="D389" s="46" t="str">
        <f t="shared" si="23"/>
        <v>3001</v>
      </c>
      <c r="E389" s="46">
        <v>4.032E-3</v>
      </c>
      <c r="H389" s="11" t="s">
        <v>1182</v>
      </c>
      <c r="I389" s="11" t="s">
        <v>1183</v>
      </c>
      <c r="J389" s="12">
        <v>0.08</v>
      </c>
      <c r="K389" s="11" t="s">
        <v>1162</v>
      </c>
      <c r="L389" s="11" t="s">
        <v>1180</v>
      </c>
      <c r="M389" s="11">
        <v>1</v>
      </c>
      <c r="N389" s="11">
        <v>0.75</v>
      </c>
      <c r="O389" s="40">
        <v>0.25</v>
      </c>
      <c r="P389" s="11">
        <v>1</v>
      </c>
      <c r="Q389" s="12">
        <v>1</v>
      </c>
      <c r="R389" s="42" t="s">
        <v>1184</v>
      </c>
    </row>
    <row r="390" spans="1:18" ht="45" x14ac:dyDescent="0.25">
      <c r="A390" s="46" t="str">
        <f t="shared" si="20"/>
        <v>30</v>
      </c>
      <c r="B390" s="46" t="str">
        <f t="shared" si="21"/>
        <v>300118</v>
      </c>
      <c r="C390" s="46" t="str">
        <f t="shared" si="22"/>
        <v>30011</v>
      </c>
      <c r="D390" s="46" t="str">
        <f t="shared" si="23"/>
        <v>3001</v>
      </c>
      <c r="E390" s="46">
        <v>4.032E-3</v>
      </c>
      <c r="H390" s="11" t="s">
        <v>1185</v>
      </c>
      <c r="I390" s="11" t="s">
        <v>1186</v>
      </c>
      <c r="J390" s="12">
        <v>0.08</v>
      </c>
      <c r="K390" s="11" t="s">
        <v>1106</v>
      </c>
      <c r="L390" s="11" t="s">
        <v>1032</v>
      </c>
      <c r="M390" s="11">
        <v>1</v>
      </c>
      <c r="N390" s="11">
        <v>0.75</v>
      </c>
      <c r="O390" s="40">
        <v>0.25</v>
      </c>
      <c r="P390" s="11">
        <v>1</v>
      </c>
      <c r="Q390" s="12">
        <v>1</v>
      </c>
      <c r="R390" s="42" t="s">
        <v>1187</v>
      </c>
    </row>
    <row r="391" spans="1:18" ht="24" x14ac:dyDescent="0.25">
      <c r="A391" s="46" t="str">
        <f t="shared" si="20"/>
        <v>30</v>
      </c>
      <c r="B391" s="46" t="str">
        <f t="shared" si="21"/>
        <v>300121</v>
      </c>
      <c r="C391" s="46" t="str">
        <f t="shared" si="22"/>
        <v>30012</v>
      </c>
      <c r="D391" s="46" t="str">
        <f t="shared" si="23"/>
        <v>3001</v>
      </c>
      <c r="E391" s="46">
        <v>1.188E-2</v>
      </c>
      <c r="H391" s="11" t="s">
        <v>1188</v>
      </c>
      <c r="I391" s="11" t="s">
        <v>1189</v>
      </c>
      <c r="J391" s="12">
        <v>0.2</v>
      </c>
      <c r="K391" s="11" t="s">
        <v>1190</v>
      </c>
      <c r="L391" s="11" t="s">
        <v>1191</v>
      </c>
      <c r="M391" s="11">
        <v>1</v>
      </c>
      <c r="N391" s="11">
        <v>0</v>
      </c>
      <c r="O391" s="40">
        <v>1</v>
      </c>
      <c r="P391" s="11">
        <v>1</v>
      </c>
      <c r="Q391" s="12">
        <v>1</v>
      </c>
      <c r="R391" s="42" t="s">
        <v>1192</v>
      </c>
    </row>
    <row r="392" spans="1:18" ht="24" x14ac:dyDescent="0.25">
      <c r="A392" s="46" t="str">
        <f t="shared" si="20"/>
        <v>30</v>
      </c>
      <c r="B392" s="46" t="str">
        <f t="shared" si="21"/>
        <v>300121</v>
      </c>
      <c r="C392" s="46" t="str">
        <f t="shared" si="22"/>
        <v>30012</v>
      </c>
      <c r="D392" s="46" t="str">
        <f t="shared" si="23"/>
        <v>3001</v>
      </c>
      <c r="E392" s="46">
        <v>4.752E-2</v>
      </c>
      <c r="H392" s="11" t="s">
        <v>1193</v>
      </c>
      <c r="I392" s="11" t="s">
        <v>1194</v>
      </c>
      <c r="J392" s="12">
        <v>0.8</v>
      </c>
      <c r="K392" s="11" t="s">
        <v>1195</v>
      </c>
      <c r="L392" s="11" t="s">
        <v>1191</v>
      </c>
      <c r="M392" s="11">
        <v>5</v>
      </c>
      <c r="N392" s="11">
        <v>0</v>
      </c>
      <c r="O392" s="40">
        <v>5</v>
      </c>
      <c r="P392" s="11">
        <v>5</v>
      </c>
      <c r="Q392" s="12">
        <v>1</v>
      </c>
      <c r="R392" s="42" t="s">
        <v>1196</v>
      </c>
    </row>
    <row r="393" spans="1:18" ht="36" x14ac:dyDescent="0.25">
      <c r="A393" s="46" t="str">
        <f t="shared" si="20"/>
        <v>30</v>
      </c>
      <c r="B393" s="46" t="str">
        <f t="shared" si="21"/>
        <v>300122</v>
      </c>
      <c r="C393" s="46" t="str">
        <f t="shared" si="22"/>
        <v>30012</v>
      </c>
      <c r="D393" s="46" t="str">
        <f t="shared" si="23"/>
        <v>3001</v>
      </c>
      <c r="E393" s="46">
        <v>1.8360000000000001E-2</v>
      </c>
      <c r="H393" s="11" t="s">
        <v>1197</v>
      </c>
      <c r="I393" s="11" t="s">
        <v>1129</v>
      </c>
      <c r="J393" s="12">
        <v>0.3</v>
      </c>
      <c r="K393" s="11" t="s">
        <v>1130</v>
      </c>
      <c r="L393" s="11" t="s">
        <v>1126</v>
      </c>
      <c r="M393" s="11">
        <v>1</v>
      </c>
      <c r="N393" s="11">
        <v>0.75</v>
      </c>
      <c r="O393" s="40">
        <v>0.25</v>
      </c>
      <c r="P393" s="11">
        <v>1</v>
      </c>
      <c r="Q393" s="12">
        <v>1</v>
      </c>
      <c r="R393" s="42" t="s">
        <v>1131</v>
      </c>
    </row>
    <row r="394" spans="1:18" ht="36" x14ac:dyDescent="0.25">
      <c r="A394" s="46" t="str">
        <f t="shared" ref="A394:A457" si="24">LEFT(H394,2)</f>
        <v>30</v>
      </c>
      <c r="B394" s="46" t="str">
        <f t="shared" ref="B394:B457" si="25">LEFT(H394,6)</f>
        <v>300122</v>
      </c>
      <c r="C394" s="46" t="str">
        <f t="shared" ref="C394:C457" si="26">LEFT(H394,5)</f>
        <v>30012</v>
      </c>
      <c r="D394" s="46" t="str">
        <f t="shared" ref="D394:D457" si="27">LEFT(H394,4)</f>
        <v>3001</v>
      </c>
      <c r="E394" s="46">
        <v>4.2840000000000003E-2</v>
      </c>
      <c r="H394" s="11" t="s">
        <v>1198</v>
      </c>
      <c r="I394" s="11" t="s">
        <v>1133</v>
      </c>
      <c r="J394" s="12">
        <v>0.7</v>
      </c>
      <c r="K394" s="11" t="s">
        <v>1134</v>
      </c>
      <c r="L394" s="11" t="s">
        <v>1126</v>
      </c>
      <c r="M394" s="11">
        <v>1</v>
      </c>
      <c r="N394" s="11">
        <v>0.75</v>
      </c>
      <c r="O394" s="40">
        <v>0.25</v>
      </c>
      <c r="P394" s="11">
        <v>1</v>
      </c>
      <c r="Q394" s="12">
        <v>1</v>
      </c>
      <c r="R394" s="42" t="s">
        <v>1131</v>
      </c>
    </row>
    <row r="395" spans="1:18" ht="60" x14ac:dyDescent="0.25">
      <c r="A395" s="46" t="str">
        <f t="shared" si="24"/>
        <v>30</v>
      </c>
      <c r="B395" s="46" t="str">
        <f t="shared" si="25"/>
        <v>300123</v>
      </c>
      <c r="C395" s="46" t="str">
        <f t="shared" si="26"/>
        <v>30012</v>
      </c>
      <c r="D395" s="46" t="str">
        <f t="shared" si="27"/>
        <v>3001</v>
      </c>
      <c r="E395" s="46">
        <v>1.485E-2</v>
      </c>
      <c r="H395" s="11" t="s">
        <v>1199</v>
      </c>
      <c r="I395" s="11" t="s">
        <v>1200</v>
      </c>
      <c r="J395" s="12">
        <v>0.25</v>
      </c>
      <c r="K395" s="11" t="s">
        <v>1031</v>
      </c>
      <c r="L395" s="11" t="s">
        <v>1201</v>
      </c>
      <c r="M395" s="11">
        <v>4</v>
      </c>
      <c r="N395" s="11">
        <v>3</v>
      </c>
      <c r="O395" s="40">
        <v>1</v>
      </c>
      <c r="P395" s="11">
        <v>4</v>
      </c>
      <c r="Q395" s="12">
        <v>1</v>
      </c>
      <c r="R395" s="42" t="s">
        <v>1033</v>
      </c>
    </row>
    <row r="396" spans="1:18" ht="48" x14ac:dyDescent="0.25">
      <c r="A396" s="46" t="str">
        <f t="shared" si="24"/>
        <v>30</v>
      </c>
      <c r="B396" s="46" t="str">
        <f t="shared" si="25"/>
        <v>300123</v>
      </c>
      <c r="C396" s="46" t="str">
        <f t="shared" si="26"/>
        <v>30012</v>
      </c>
      <c r="D396" s="46" t="str">
        <f t="shared" si="27"/>
        <v>3001</v>
      </c>
      <c r="E396" s="46">
        <v>4.4549999999999999E-2</v>
      </c>
      <c r="H396" s="11" t="s">
        <v>1202</v>
      </c>
      <c r="I396" s="11" t="s">
        <v>1203</v>
      </c>
      <c r="J396" s="12">
        <v>0.75</v>
      </c>
      <c r="K396" s="11" t="s">
        <v>1031</v>
      </c>
      <c r="L396" s="11" t="s">
        <v>1201</v>
      </c>
      <c r="M396" s="11">
        <v>4</v>
      </c>
      <c r="N396" s="11">
        <v>3</v>
      </c>
      <c r="O396" s="40">
        <v>1</v>
      </c>
      <c r="P396" s="11">
        <v>4</v>
      </c>
      <c r="Q396" s="12">
        <v>1</v>
      </c>
      <c r="R396" s="42" t="s">
        <v>1033</v>
      </c>
    </row>
    <row r="397" spans="1:18" ht="36" x14ac:dyDescent="0.25">
      <c r="A397" s="46" t="str">
        <f t="shared" si="24"/>
        <v>30</v>
      </c>
      <c r="B397" s="46" t="str">
        <f t="shared" si="25"/>
        <v>300211</v>
      </c>
      <c r="C397" s="46" t="str">
        <f t="shared" si="26"/>
        <v>30021</v>
      </c>
      <c r="D397" s="46" t="str">
        <f t="shared" si="27"/>
        <v>3002</v>
      </c>
      <c r="E397" s="46">
        <v>4.2000000000000003E-2</v>
      </c>
      <c r="H397" s="11" t="s">
        <v>1204</v>
      </c>
      <c r="I397" s="11" t="s">
        <v>1205</v>
      </c>
      <c r="J397" s="12">
        <v>0.8</v>
      </c>
      <c r="K397" s="11" t="s">
        <v>1206</v>
      </c>
      <c r="L397" s="11" t="s">
        <v>1207</v>
      </c>
      <c r="M397" s="11">
        <v>4</v>
      </c>
      <c r="N397" s="11">
        <v>3</v>
      </c>
      <c r="O397" s="40">
        <v>56</v>
      </c>
      <c r="P397" s="11">
        <v>59</v>
      </c>
      <c r="Q397" s="12">
        <v>1</v>
      </c>
      <c r="R397" s="42" t="s">
        <v>1208</v>
      </c>
    </row>
    <row r="398" spans="1:18" ht="36" x14ac:dyDescent="0.25">
      <c r="A398" s="46" t="str">
        <f t="shared" si="24"/>
        <v>30</v>
      </c>
      <c r="B398" s="46" t="str">
        <f t="shared" si="25"/>
        <v>300211</v>
      </c>
      <c r="C398" s="46" t="str">
        <f t="shared" si="26"/>
        <v>30021</v>
      </c>
      <c r="D398" s="46" t="str">
        <f t="shared" si="27"/>
        <v>3002</v>
      </c>
      <c r="E398" s="46">
        <v>1.0500000000000001E-2</v>
      </c>
      <c r="H398" s="11" t="s">
        <v>1209</v>
      </c>
      <c r="I398" s="11" t="s">
        <v>1210</v>
      </c>
      <c r="J398" s="12">
        <v>0.2</v>
      </c>
      <c r="K398" s="11" t="s">
        <v>1206</v>
      </c>
      <c r="L398" s="11" t="s">
        <v>1207</v>
      </c>
      <c r="M398" s="11">
        <v>3</v>
      </c>
      <c r="N398" s="11">
        <v>1</v>
      </c>
      <c r="O398" s="40">
        <v>3</v>
      </c>
      <c r="P398" s="11">
        <v>4</v>
      </c>
      <c r="Q398" s="12">
        <v>1</v>
      </c>
      <c r="R398" s="42" t="s">
        <v>1208</v>
      </c>
    </row>
    <row r="399" spans="1:18" ht="56.25" x14ac:dyDescent="0.25">
      <c r="A399" s="46" t="str">
        <f t="shared" si="24"/>
        <v>30</v>
      </c>
      <c r="B399" s="46" t="str">
        <f t="shared" si="25"/>
        <v>300212</v>
      </c>
      <c r="C399" s="46" t="str">
        <f t="shared" si="26"/>
        <v>30021</v>
      </c>
      <c r="D399" s="46" t="str">
        <f t="shared" si="27"/>
        <v>3002</v>
      </c>
      <c r="E399" s="46">
        <v>4.2000000000000003E-2</v>
      </c>
      <c r="H399" s="11" t="s">
        <v>1211</v>
      </c>
      <c r="I399" s="11" t="s">
        <v>1212</v>
      </c>
      <c r="J399" s="12">
        <v>0.8</v>
      </c>
      <c r="K399" s="11" t="s">
        <v>1213</v>
      </c>
      <c r="L399" s="11" t="s">
        <v>1214</v>
      </c>
      <c r="M399" s="11">
        <v>6</v>
      </c>
      <c r="N399" s="11">
        <v>5</v>
      </c>
      <c r="O399" s="40">
        <v>6</v>
      </c>
      <c r="P399" s="11">
        <v>11</v>
      </c>
      <c r="Q399" s="12">
        <v>1</v>
      </c>
      <c r="R399" s="42" t="s">
        <v>1215</v>
      </c>
    </row>
    <row r="400" spans="1:18" ht="90" x14ac:dyDescent="0.25">
      <c r="A400" s="46" t="str">
        <f t="shared" si="24"/>
        <v>30</v>
      </c>
      <c r="B400" s="46" t="str">
        <f t="shared" si="25"/>
        <v>300212</v>
      </c>
      <c r="C400" s="46" t="str">
        <f t="shared" si="26"/>
        <v>30021</v>
      </c>
      <c r="D400" s="46" t="str">
        <f t="shared" si="27"/>
        <v>3002</v>
      </c>
      <c r="E400" s="46">
        <v>1.0500000000000001E-2</v>
      </c>
      <c r="H400" s="11" t="s">
        <v>1216</v>
      </c>
      <c r="I400" s="11" t="s">
        <v>1217</v>
      </c>
      <c r="J400" s="12">
        <v>0.2</v>
      </c>
      <c r="K400" s="11" t="s">
        <v>1218</v>
      </c>
      <c r="L400" s="11" t="s">
        <v>1214</v>
      </c>
      <c r="M400" s="11">
        <v>6</v>
      </c>
      <c r="N400" s="11">
        <v>4</v>
      </c>
      <c r="O400" s="40">
        <v>3</v>
      </c>
      <c r="P400" s="11">
        <v>7</v>
      </c>
      <c r="Q400" s="12">
        <v>1</v>
      </c>
      <c r="R400" s="42" t="s">
        <v>1219</v>
      </c>
    </row>
    <row r="401" spans="1:18" ht="36" x14ac:dyDescent="0.25">
      <c r="A401" s="46" t="str">
        <f t="shared" si="24"/>
        <v>30</v>
      </c>
      <c r="B401" s="46" t="str">
        <f t="shared" si="25"/>
        <v>300213</v>
      </c>
      <c r="C401" s="46" t="str">
        <f t="shared" si="26"/>
        <v>30021</v>
      </c>
      <c r="D401" s="46" t="str">
        <f t="shared" si="27"/>
        <v>3002</v>
      </c>
      <c r="E401" s="46">
        <v>7.3499999999999998E-3</v>
      </c>
      <c r="H401" s="11" t="s">
        <v>1220</v>
      </c>
      <c r="I401" s="11" t="s">
        <v>1221</v>
      </c>
      <c r="J401" s="12">
        <v>0.14000000000000001</v>
      </c>
      <c r="K401" s="11" t="s">
        <v>1106</v>
      </c>
      <c r="L401" s="11" t="s">
        <v>1039</v>
      </c>
      <c r="M401" s="11">
        <v>4</v>
      </c>
      <c r="N401" s="11">
        <v>3</v>
      </c>
      <c r="O401" s="40">
        <v>1</v>
      </c>
      <c r="P401" s="11">
        <v>4</v>
      </c>
      <c r="Q401" s="12">
        <v>1</v>
      </c>
      <c r="R401" s="42" t="s">
        <v>1222</v>
      </c>
    </row>
    <row r="402" spans="1:18" ht="36" x14ac:dyDescent="0.25">
      <c r="A402" s="46" t="str">
        <f t="shared" si="24"/>
        <v>30</v>
      </c>
      <c r="B402" s="46" t="str">
        <f t="shared" si="25"/>
        <v>300213</v>
      </c>
      <c r="C402" s="46" t="str">
        <f t="shared" si="26"/>
        <v>30021</v>
      </c>
      <c r="D402" s="46" t="str">
        <f t="shared" si="27"/>
        <v>3002</v>
      </c>
      <c r="E402" s="46">
        <v>7.8750000000000001E-3</v>
      </c>
      <c r="H402" s="11" t="s">
        <v>1223</v>
      </c>
      <c r="I402" s="11" t="s">
        <v>1224</v>
      </c>
      <c r="J402" s="12">
        <v>0.15</v>
      </c>
      <c r="K402" s="11" t="s">
        <v>1106</v>
      </c>
      <c r="L402" s="11" t="s">
        <v>1048</v>
      </c>
      <c r="M402" s="11">
        <v>1</v>
      </c>
      <c r="N402" s="11">
        <v>0.75</v>
      </c>
      <c r="O402" s="40">
        <v>0.25</v>
      </c>
      <c r="P402" s="11">
        <v>1</v>
      </c>
      <c r="Q402" s="12">
        <v>1</v>
      </c>
      <c r="R402" s="42" t="s">
        <v>1225</v>
      </c>
    </row>
    <row r="403" spans="1:18" ht="33.75" x14ac:dyDescent="0.25">
      <c r="A403" s="46" t="str">
        <f t="shared" si="24"/>
        <v>30</v>
      </c>
      <c r="B403" s="46" t="str">
        <f t="shared" si="25"/>
        <v>300213</v>
      </c>
      <c r="C403" s="46" t="str">
        <f t="shared" si="26"/>
        <v>30021</v>
      </c>
      <c r="D403" s="46" t="str">
        <f t="shared" si="27"/>
        <v>3002</v>
      </c>
      <c r="E403" s="46">
        <v>7.3499999999999998E-3</v>
      </c>
      <c r="H403" s="11" t="s">
        <v>1226</v>
      </c>
      <c r="I403" s="11" t="s">
        <v>1227</v>
      </c>
      <c r="J403" s="12">
        <v>0.14000000000000001</v>
      </c>
      <c r="K403" s="11" t="s">
        <v>1106</v>
      </c>
      <c r="L403" s="11" t="s">
        <v>1051</v>
      </c>
      <c r="M403" s="11">
        <v>1</v>
      </c>
      <c r="N403" s="11">
        <v>0.75</v>
      </c>
      <c r="O403" s="40">
        <v>0.25</v>
      </c>
      <c r="P403" s="11">
        <v>1</v>
      </c>
      <c r="Q403" s="12">
        <v>1</v>
      </c>
      <c r="R403" s="42" t="s">
        <v>1228</v>
      </c>
    </row>
    <row r="404" spans="1:18" ht="33.75" x14ac:dyDescent="0.25">
      <c r="A404" s="46" t="str">
        <f t="shared" si="24"/>
        <v>30</v>
      </c>
      <c r="B404" s="46" t="str">
        <f t="shared" si="25"/>
        <v>300213</v>
      </c>
      <c r="C404" s="46" t="str">
        <f t="shared" si="26"/>
        <v>30021</v>
      </c>
      <c r="D404" s="46" t="str">
        <f t="shared" si="27"/>
        <v>3002</v>
      </c>
      <c r="E404" s="46">
        <v>7.3499999999999998E-3</v>
      </c>
      <c r="H404" s="11" t="s">
        <v>1229</v>
      </c>
      <c r="I404" s="11" t="s">
        <v>1230</v>
      </c>
      <c r="J404" s="12">
        <v>0.14000000000000001</v>
      </c>
      <c r="K404" s="11" t="s">
        <v>1106</v>
      </c>
      <c r="L404" s="11" t="s">
        <v>1231</v>
      </c>
      <c r="M404" s="11">
        <v>1</v>
      </c>
      <c r="N404" s="11">
        <v>1</v>
      </c>
      <c r="O404" s="40">
        <v>0.25</v>
      </c>
      <c r="P404" s="11">
        <v>1.25</v>
      </c>
      <c r="Q404" s="12">
        <v>1</v>
      </c>
      <c r="R404" s="42" t="s">
        <v>1232</v>
      </c>
    </row>
    <row r="405" spans="1:18" ht="45" x14ac:dyDescent="0.25">
      <c r="A405" s="46" t="str">
        <f t="shared" si="24"/>
        <v>30</v>
      </c>
      <c r="B405" s="46" t="str">
        <f t="shared" si="25"/>
        <v>300213</v>
      </c>
      <c r="C405" s="46" t="str">
        <f t="shared" si="26"/>
        <v>30021</v>
      </c>
      <c r="D405" s="46" t="str">
        <f t="shared" si="27"/>
        <v>3002</v>
      </c>
      <c r="E405" s="46">
        <v>7.3499999999999998E-3</v>
      </c>
      <c r="H405" s="11" t="s">
        <v>1233</v>
      </c>
      <c r="I405" s="11" t="s">
        <v>1234</v>
      </c>
      <c r="J405" s="12">
        <v>0.14000000000000001</v>
      </c>
      <c r="K405" s="11" t="s">
        <v>1106</v>
      </c>
      <c r="L405" s="11" t="s">
        <v>1231</v>
      </c>
      <c r="M405" s="11">
        <v>1</v>
      </c>
      <c r="N405" s="11">
        <v>1</v>
      </c>
      <c r="O405" s="40">
        <v>0.25</v>
      </c>
      <c r="P405" s="11">
        <v>1.25</v>
      </c>
      <c r="Q405" s="12">
        <v>1</v>
      </c>
      <c r="R405" s="42" t="s">
        <v>1235</v>
      </c>
    </row>
    <row r="406" spans="1:18" ht="72" x14ac:dyDescent="0.25">
      <c r="A406" s="46" t="str">
        <f t="shared" si="24"/>
        <v>30</v>
      </c>
      <c r="B406" s="46" t="str">
        <f t="shared" si="25"/>
        <v>300213</v>
      </c>
      <c r="C406" s="46" t="str">
        <f t="shared" si="26"/>
        <v>30021</v>
      </c>
      <c r="D406" s="46" t="str">
        <f t="shared" si="27"/>
        <v>3002</v>
      </c>
      <c r="E406" s="46">
        <v>7.3499999999999998E-3</v>
      </c>
      <c r="H406" s="11" t="s">
        <v>1236</v>
      </c>
      <c r="I406" s="11" t="s">
        <v>1237</v>
      </c>
      <c r="J406" s="12">
        <v>0.14000000000000001</v>
      </c>
      <c r="K406" s="11" t="s">
        <v>1106</v>
      </c>
      <c r="L406" s="11" t="s">
        <v>1032</v>
      </c>
      <c r="M406" s="11">
        <v>1</v>
      </c>
      <c r="N406" s="11">
        <v>0.75</v>
      </c>
      <c r="O406" s="40">
        <v>0.25</v>
      </c>
      <c r="P406" s="11">
        <v>1</v>
      </c>
      <c r="Q406" s="12">
        <v>1</v>
      </c>
      <c r="R406" s="42" t="s">
        <v>1238</v>
      </c>
    </row>
    <row r="407" spans="1:18" ht="90" x14ac:dyDescent="0.25">
      <c r="A407" s="46" t="str">
        <f t="shared" si="24"/>
        <v>30</v>
      </c>
      <c r="B407" s="46" t="str">
        <f t="shared" si="25"/>
        <v>300213</v>
      </c>
      <c r="C407" s="46" t="str">
        <f t="shared" si="26"/>
        <v>30021</v>
      </c>
      <c r="D407" s="46" t="str">
        <f t="shared" si="27"/>
        <v>3002</v>
      </c>
      <c r="E407" s="46">
        <v>7.8750000000000001E-3</v>
      </c>
      <c r="H407" s="11" t="s">
        <v>1239</v>
      </c>
      <c r="I407" s="11" t="s">
        <v>1240</v>
      </c>
      <c r="J407" s="12">
        <v>0.15</v>
      </c>
      <c r="K407" s="11" t="s">
        <v>1106</v>
      </c>
      <c r="L407" s="11" t="s">
        <v>1051</v>
      </c>
      <c r="M407" s="11">
        <v>1</v>
      </c>
      <c r="N407" s="11">
        <v>0.75</v>
      </c>
      <c r="O407" s="40">
        <v>0.25</v>
      </c>
      <c r="P407" s="11">
        <v>1</v>
      </c>
      <c r="Q407" s="12">
        <v>1</v>
      </c>
      <c r="R407" s="42" t="s">
        <v>1241</v>
      </c>
    </row>
    <row r="408" spans="1:18" ht="33.75" x14ac:dyDescent="0.25">
      <c r="A408" s="46" t="str">
        <f t="shared" si="24"/>
        <v>30</v>
      </c>
      <c r="B408" s="46" t="str">
        <f t="shared" si="25"/>
        <v>300214</v>
      </c>
      <c r="C408" s="46" t="str">
        <f t="shared" si="26"/>
        <v>30021</v>
      </c>
      <c r="D408" s="46" t="str">
        <f t="shared" si="27"/>
        <v>3002</v>
      </c>
      <c r="E408" s="46">
        <v>4.2000000000000003E-2</v>
      </c>
      <c r="H408" s="11" t="s">
        <v>1242</v>
      </c>
      <c r="I408" s="11" t="s">
        <v>1243</v>
      </c>
      <c r="J408" s="12">
        <v>0.8</v>
      </c>
      <c r="K408" s="11" t="s">
        <v>1244</v>
      </c>
      <c r="L408" s="11" t="s">
        <v>1207</v>
      </c>
      <c r="M408" s="11">
        <v>1</v>
      </c>
      <c r="N408" s="11">
        <v>71</v>
      </c>
      <c r="O408" s="40">
        <v>41</v>
      </c>
      <c r="P408" s="11">
        <v>112</v>
      </c>
      <c r="Q408" s="12">
        <v>1</v>
      </c>
      <c r="R408" s="42" t="s">
        <v>1245</v>
      </c>
    </row>
    <row r="409" spans="1:18" ht="45" x14ac:dyDescent="0.25">
      <c r="A409" s="46" t="str">
        <f t="shared" si="24"/>
        <v>30</v>
      </c>
      <c r="B409" s="46" t="str">
        <f t="shared" si="25"/>
        <v>300214</v>
      </c>
      <c r="C409" s="46" t="str">
        <f t="shared" si="26"/>
        <v>30021</v>
      </c>
      <c r="D409" s="46" t="str">
        <f t="shared" si="27"/>
        <v>3002</v>
      </c>
      <c r="E409" s="46">
        <v>1.0500000000000001E-2</v>
      </c>
      <c r="H409" s="11" t="s">
        <v>1246</v>
      </c>
      <c r="I409" s="11" t="s">
        <v>1247</v>
      </c>
      <c r="J409" s="12">
        <v>0.2</v>
      </c>
      <c r="K409" s="11" t="s">
        <v>1248</v>
      </c>
      <c r="L409" s="11" t="s">
        <v>1207</v>
      </c>
      <c r="M409" s="11">
        <v>1</v>
      </c>
      <c r="N409" s="11">
        <v>15</v>
      </c>
      <c r="O409" s="40">
        <v>9</v>
      </c>
      <c r="P409" s="11">
        <v>24</v>
      </c>
      <c r="Q409" s="12">
        <v>1</v>
      </c>
      <c r="R409" s="42" t="s">
        <v>1249</v>
      </c>
    </row>
    <row r="410" spans="1:18" ht="24" x14ac:dyDescent="0.25">
      <c r="A410" s="46" t="str">
        <f t="shared" si="24"/>
        <v>30</v>
      </c>
      <c r="B410" s="46" t="str">
        <f t="shared" si="25"/>
        <v>300221</v>
      </c>
      <c r="C410" s="46" t="str">
        <f t="shared" si="26"/>
        <v>30022</v>
      </c>
      <c r="D410" s="46" t="str">
        <f t="shared" si="27"/>
        <v>3002</v>
      </c>
      <c r="E410" s="46">
        <v>2.2499999999999999E-2</v>
      </c>
      <c r="H410" s="11" t="s">
        <v>1250</v>
      </c>
      <c r="I410" s="11" t="s">
        <v>1251</v>
      </c>
      <c r="J410" s="12">
        <v>0.5</v>
      </c>
      <c r="K410" s="11" t="s">
        <v>1252</v>
      </c>
      <c r="L410" s="11" t="s">
        <v>1201</v>
      </c>
      <c r="M410" s="11">
        <v>1</v>
      </c>
      <c r="N410" s="11">
        <v>0</v>
      </c>
      <c r="O410" s="40">
        <v>1</v>
      </c>
      <c r="P410" s="11">
        <v>1</v>
      </c>
      <c r="Q410" s="12">
        <v>1</v>
      </c>
      <c r="R410" s="42" t="s">
        <v>1253</v>
      </c>
    </row>
    <row r="411" spans="1:18" ht="24" x14ac:dyDescent="0.25">
      <c r="A411" s="46" t="str">
        <f t="shared" si="24"/>
        <v>30</v>
      </c>
      <c r="B411" s="46" t="str">
        <f t="shared" si="25"/>
        <v>300221</v>
      </c>
      <c r="C411" s="46" t="str">
        <f t="shared" si="26"/>
        <v>30022</v>
      </c>
      <c r="D411" s="46" t="str">
        <f t="shared" si="27"/>
        <v>3002</v>
      </c>
      <c r="E411" s="46">
        <v>2.2499999999999999E-2</v>
      </c>
      <c r="H411" s="11" t="s">
        <v>1254</v>
      </c>
      <c r="I411" s="11" t="s">
        <v>1255</v>
      </c>
      <c r="J411" s="12">
        <v>0.5</v>
      </c>
      <c r="K411" s="11" t="s">
        <v>1256</v>
      </c>
      <c r="L411" s="11" t="s">
        <v>1201</v>
      </c>
      <c r="M411" s="11">
        <v>1</v>
      </c>
      <c r="N411" s="11">
        <v>0</v>
      </c>
      <c r="O411" s="40">
        <v>1</v>
      </c>
      <c r="P411" s="11">
        <v>1</v>
      </c>
      <c r="Q411" s="12">
        <v>1</v>
      </c>
      <c r="R411" s="42" t="s">
        <v>1257</v>
      </c>
    </row>
    <row r="412" spans="1:18" ht="24" x14ac:dyDescent="0.25">
      <c r="A412" s="46" t="str">
        <f t="shared" si="24"/>
        <v>30</v>
      </c>
      <c r="B412" s="46" t="str">
        <f t="shared" si="25"/>
        <v>300222</v>
      </c>
      <c r="C412" s="46" t="str">
        <f t="shared" si="26"/>
        <v>30022</v>
      </c>
      <c r="D412" s="46" t="str">
        <f t="shared" si="27"/>
        <v>3002</v>
      </c>
      <c r="E412" s="46">
        <v>2.7E-2</v>
      </c>
      <c r="H412" s="11" t="s">
        <v>1258</v>
      </c>
      <c r="I412" s="11" t="s">
        <v>1259</v>
      </c>
      <c r="J412" s="12">
        <v>0.6</v>
      </c>
      <c r="K412" s="11" t="s">
        <v>1256</v>
      </c>
      <c r="L412" s="11" t="s">
        <v>1201</v>
      </c>
      <c r="M412" s="11">
        <v>1</v>
      </c>
      <c r="N412" s="11">
        <v>0</v>
      </c>
      <c r="O412" s="40">
        <v>1</v>
      </c>
      <c r="P412" s="11">
        <v>1</v>
      </c>
      <c r="Q412" s="12">
        <v>1</v>
      </c>
      <c r="R412" s="42" t="s">
        <v>1260</v>
      </c>
    </row>
    <row r="413" spans="1:18" ht="24" x14ac:dyDescent="0.25">
      <c r="A413" s="46" t="str">
        <f t="shared" si="24"/>
        <v>30</v>
      </c>
      <c r="B413" s="46" t="str">
        <f t="shared" si="25"/>
        <v>300222</v>
      </c>
      <c r="C413" s="46" t="str">
        <f t="shared" si="26"/>
        <v>30022</v>
      </c>
      <c r="D413" s="46" t="str">
        <f t="shared" si="27"/>
        <v>3002</v>
      </c>
      <c r="E413" s="46">
        <v>8.9999999999999993E-3</v>
      </c>
      <c r="H413" s="11" t="s">
        <v>1261</v>
      </c>
      <c r="I413" s="11" t="s">
        <v>1262</v>
      </c>
      <c r="J413" s="12">
        <v>0.2</v>
      </c>
      <c r="K413" s="11" t="s">
        <v>1263</v>
      </c>
      <c r="L413" s="11" t="s">
        <v>1201</v>
      </c>
      <c r="M413" s="11">
        <v>1</v>
      </c>
      <c r="N413" s="11">
        <v>0</v>
      </c>
      <c r="O413" s="40">
        <v>1</v>
      </c>
      <c r="P413" s="11">
        <v>1</v>
      </c>
      <c r="Q413" s="12">
        <v>1</v>
      </c>
      <c r="R413" s="42" t="s">
        <v>1264</v>
      </c>
    </row>
    <row r="414" spans="1:18" ht="24" x14ac:dyDescent="0.25">
      <c r="A414" s="46" t="str">
        <f t="shared" si="24"/>
        <v>30</v>
      </c>
      <c r="B414" s="46" t="str">
        <f t="shared" si="25"/>
        <v>300222</v>
      </c>
      <c r="C414" s="46" t="str">
        <f t="shared" si="26"/>
        <v>30022</v>
      </c>
      <c r="D414" s="46" t="str">
        <f t="shared" si="27"/>
        <v>3002</v>
      </c>
      <c r="E414" s="46">
        <v>8.9999999999999993E-3</v>
      </c>
      <c r="H414" s="11" t="s">
        <v>1265</v>
      </c>
      <c r="I414" s="11" t="s">
        <v>1262</v>
      </c>
      <c r="J414" s="12">
        <v>0.2</v>
      </c>
      <c r="K414" s="11" t="s">
        <v>1266</v>
      </c>
      <c r="L414" s="11" t="s">
        <v>1201</v>
      </c>
      <c r="M414" s="11">
        <v>1</v>
      </c>
      <c r="N414" s="11">
        <v>0</v>
      </c>
      <c r="O414" s="40">
        <v>1</v>
      </c>
      <c r="P414" s="11">
        <v>1</v>
      </c>
      <c r="Q414" s="12">
        <v>1</v>
      </c>
      <c r="R414" s="42" t="s">
        <v>1264</v>
      </c>
    </row>
    <row r="415" spans="1:18" ht="33.75" x14ac:dyDescent="0.25">
      <c r="A415" s="46" t="str">
        <f t="shared" si="24"/>
        <v>40</v>
      </c>
      <c r="B415" s="46" t="str">
        <f t="shared" si="25"/>
        <v>400011</v>
      </c>
      <c r="C415" s="46" t="str">
        <f t="shared" si="26"/>
        <v>40001</v>
      </c>
      <c r="D415" s="46" t="str">
        <f t="shared" si="27"/>
        <v>4000</v>
      </c>
      <c r="E415" s="46">
        <v>2.5000000000000001E-2</v>
      </c>
      <c r="H415" s="11" t="s">
        <v>1267</v>
      </c>
      <c r="I415" s="11" t="s">
        <v>22</v>
      </c>
      <c r="J415" s="12">
        <v>1</v>
      </c>
      <c r="K415" s="11" t="s">
        <v>23</v>
      </c>
      <c r="L415" s="11" t="s">
        <v>24</v>
      </c>
      <c r="M415" s="11">
        <v>4</v>
      </c>
      <c r="N415" s="11">
        <v>3</v>
      </c>
      <c r="O415" s="40">
        <v>1</v>
      </c>
      <c r="P415" s="11">
        <v>4</v>
      </c>
      <c r="Q415" s="12">
        <v>1</v>
      </c>
      <c r="R415" s="42" t="s">
        <v>1268</v>
      </c>
    </row>
    <row r="416" spans="1:18" ht="36" x14ac:dyDescent="0.25">
      <c r="A416" s="46" t="str">
        <f t="shared" si="24"/>
        <v>40</v>
      </c>
      <c r="B416" s="46" t="str">
        <f t="shared" si="25"/>
        <v>400021</v>
      </c>
      <c r="C416" s="46" t="str">
        <f t="shared" si="26"/>
        <v>40002</v>
      </c>
      <c r="D416" s="46" t="str">
        <f t="shared" si="27"/>
        <v>4000</v>
      </c>
      <c r="E416" s="46">
        <v>6.2500000000000003E-3</v>
      </c>
      <c r="H416" s="11" t="s">
        <v>1269</v>
      </c>
      <c r="I416" s="11" t="s">
        <v>27</v>
      </c>
      <c r="J416" s="12">
        <v>0.25</v>
      </c>
      <c r="K416" s="11" t="s">
        <v>28</v>
      </c>
      <c r="L416" s="11" t="s">
        <v>29</v>
      </c>
      <c r="M416" s="11">
        <v>12</v>
      </c>
      <c r="N416" s="11">
        <v>9</v>
      </c>
      <c r="O416" s="40">
        <v>3</v>
      </c>
      <c r="P416" s="11">
        <v>12</v>
      </c>
      <c r="Q416" s="12">
        <v>1</v>
      </c>
      <c r="R416" s="42" t="s">
        <v>1270</v>
      </c>
    </row>
    <row r="417" spans="1:18" ht="36" x14ac:dyDescent="0.25">
      <c r="A417" s="46" t="str">
        <f t="shared" si="24"/>
        <v>40</v>
      </c>
      <c r="B417" s="46" t="str">
        <f t="shared" si="25"/>
        <v>400021</v>
      </c>
      <c r="C417" s="46" t="str">
        <f t="shared" si="26"/>
        <v>40002</v>
      </c>
      <c r="D417" s="46" t="str">
        <f t="shared" si="27"/>
        <v>4000</v>
      </c>
      <c r="E417" s="46">
        <v>6.2500000000000003E-3</v>
      </c>
      <c r="H417" s="11" t="s">
        <v>1271</v>
      </c>
      <c r="I417" s="11" t="s">
        <v>32</v>
      </c>
      <c r="J417" s="12">
        <v>0.25</v>
      </c>
      <c r="K417" s="11" t="s">
        <v>33</v>
      </c>
      <c r="L417" s="11" t="s">
        <v>29</v>
      </c>
      <c r="M417" s="11">
        <v>1</v>
      </c>
      <c r="N417" s="11">
        <v>1</v>
      </c>
      <c r="O417" s="40">
        <v>0</v>
      </c>
      <c r="P417" s="11">
        <v>1</v>
      </c>
      <c r="Q417" s="12">
        <v>1</v>
      </c>
      <c r="R417" s="42" t="s">
        <v>1272</v>
      </c>
    </row>
    <row r="418" spans="1:18" ht="36" x14ac:dyDescent="0.25">
      <c r="A418" s="46" t="str">
        <f t="shared" si="24"/>
        <v>40</v>
      </c>
      <c r="B418" s="46" t="str">
        <f t="shared" si="25"/>
        <v>400021</v>
      </c>
      <c r="C418" s="46" t="str">
        <f t="shared" si="26"/>
        <v>40002</v>
      </c>
      <c r="D418" s="46" t="str">
        <f t="shared" si="27"/>
        <v>4000</v>
      </c>
      <c r="E418" s="46">
        <v>6.2500000000000003E-3</v>
      </c>
      <c r="H418" s="11" t="s">
        <v>1273</v>
      </c>
      <c r="I418" s="11" t="s">
        <v>36</v>
      </c>
      <c r="J418" s="12">
        <v>0.25</v>
      </c>
      <c r="K418" s="11" t="s">
        <v>37</v>
      </c>
      <c r="L418" s="11" t="s">
        <v>29</v>
      </c>
      <c r="M418" s="11">
        <v>4</v>
      </c>
      <c r="N418" s="11">
        <v>3</v>
      </c>
      <c r="O418" s="40">
        <v>1</v>
      </c>
      <c r="P418" s="11">
        <v>4</v>
      </c>
      <c r="Q418" s="12">
        <v>1</v>
      </c>
      <c r="R418" s="42" t="s">
        <v>1274</v>
      </c>
    </row>
    <row r="419" spans="1:18" ht="36" x14ac:dyDescent="0.25">
      <c r="A419" s="46" t="str">
        <f t="shared" si="24"/>
        <v>40</v>
      </c>
      <c r="B419" s="46" t="str">
        <f t="shared" si="25"/>
        <v>400021</v>
      </c>
      <c r="C419" s="46" t="str">
        <f t="shared" si="26"/>
        <v>40002</v>
      </c>
      <c r="D419" s="46" t="str">
        <f t="shared" si="27"/>
        <v>4000</v>
      </c>
      <c r="E419" s="46">
        <v>6.2500000000000003E-3</v>
      </c>
      <c r="H419" s="11" t="s">
        <v>1275</v>
      </c>
      <c r="I419" s="11" t="s">
        <v>40</v>
      </c>
      <c r="J419" s="12">
        <v>0.25</v>
      </c>
      <c r="K419" s="11" t="s">
        <v>41</v>
      </c>
      <c r="L419" s="11" t="s">
        <v>29</v>
      </c>
      <c r="M419" s="11">
        <v>4</v>
      </c>
      <c r="N419" s="11">
        <v>3</v>
      </c>
      <c r="O419" s="40">
        <v>1</v>
      </c>
      <c r="P419" s="11">
        <v>4</v>
      </c>
      <c r="Q419" s="12">
        <v>1</v>
      </c>
      <c r="R419" s="42" t="s">
        <v>1276</v>
      </c>
    </row>
    <row r="420" spans="1:18" ht="24" x14ac:dyDescent="0.25">
      <c r="A420" s="46" t="str">
        <f t="shared" si="24"/>
        <v>40</v>
      </c>
      <c r="B420" s="46" t="str">
        <f t="shared" si="25"/>
        <v>400031</v>
      </c>
      <c r="C420" s="46" t="str">
        <f t="shared" si="26"/>
        <v>40003</v>
      </c>
      <c r="D420" s="46" t="str">
        <f t="shared" si="27"/>
        <v>4000</v>
      </c>
      <c r="E420" s="46">
        <v>3.7499999999999999E-3</v>
      </c>
      <c r="H420" s="11" t="s">
        <v>1277</v>
      </c>
      <c r="I420" s="11" t="s">
        <v>44</v>
      </c>
      <c r="J420" s="12">
        <v>0.15</v>
      </c>
      <c r="K420" s="11" t="s">
        <v>45</v>
      </c>
      <c r="L420" s="11" t="s">
        <v>46</v>
      </c>
      <c r="M420" s="11">
        <v>1</v>
      </c>
      <c r="N420" s="11">
        <v>1</v>
      </c>
      <c r="O420" s="40">
        <v>0</v>
      </c>
      <c r="P420" s="11">
        <v>1</v>
      </c>
      <c r="Q420" s="12">
        <v>1</v>
      </c>
      <c r="R420" s="42" t="s">
        <v>1278</v>
      </c>
    </row>
    <row r="421" spans="1:18" ht="24" x14ac:dyDescent="0.25">
      <c r="A421" s="46" t="str">
        <f t="shared" si="24"/>
        <v>40</v>
      </c>
      <c r="B421" s="46" t="str">
        <f t="shared" si="25"/>
        <v>400031</v>
      </c>
      <c r="C421" s="46" t="str">
        <f t="shared" si="26"/>
        <v>40003</v>
      </c>
      <c r="D421" s="46" t="str">
        <f t="shared" si="27"/>
        <v>4000</v>
      </c>
      <c r="E421" s="46">
        <v>1.7500000000000002E-2</v>
      </c>
      <c r="H421" s="11" t="s">
        <v>1279</v>
      </c>
      <c r="I421" s="11" t="s">
        <v>48</v>
      </c>
      <c r="J421" s="12">
        <v>0.7</v>
      </c>
      <c r="K421" s="11" t="s">
        <v>49</v>
      </c>
      <c r="L421" s="11" t="s">
        <v>46</v>
      </c>
      <c r="M421" s="11">
        <v>4</v>
      </c>
      <c r="N421" s="11">
        <v>3</v>
      </c>
      <c r="O421" s="40">
        <v>1</v>
      </c>
      <c r="P421" s="11">
        <v>4</v>
      </c>
      <c r="Q421" s="12">
        <v>1</v>
      </c>
      <c r="R421" s="42" t="s">
        <v>1280</v>
      </c>
    </row>
    <row r="422" spans="1:18" ht="24" x14ac:dyDescent="0.25">
      <c r="A422" s="46" t="str">
        <f t="shared" si="24"/>
        <v>40</v>
      </c>
      <c r="B422" s="46" t="str">
        <f t="shared" si="25"/>
        <v>400031</v>
      </c>
      <c r="C422" s="46" t="str">
        <f t="shared" si="26"/>
        <v>40003</v>
      </c>
      <c r="D422" s="46" t="str">
        <f t="shared" si="27"/>
        <v>4000</v>
      </c>
      <c r="E422" s="46">
        <v>1.25E-3</v>
      </c>
      <c r="H422" s="11" t="s">
        <v>1281</v>
      </c>
      <c r="I422" s="11" t="s">
        <v>52</v>
      </c>
      <c r="J422" s="12">
        <v>0.05</v>
      </c>
      <c r="K422" s="11" t="s">
        <v>53</v>
      </c>
      <c r="L422" s="11" t="s">
        <v>46</v>
      </c>
      <c r="M422" s="11">
        <v>1</v>
      </c>
      <c r="N422" s="11">
        <v>0</v>
      </c>
      <c r="O422" s="40">
        <v>1</v>
      </c>
      <c r="P422" s="11">
        <v>1</v>
      </c>
      <c r="Q422" s="12">
        <v>1</v>
      </c>
      <c r="R422" s="42" t="s">
        <v>1282</v>
      </c>
    </row>
    <row r="423" spans="1:18" ht="24" x14ac:dyDescent="0.25">
      <c r="A423" s="46" t="str">
        <f t="shared" si="24"/>
        <v>40</v>
      </c>
      <c r="B423" s="46" t="str">
        <f t="shared" si="25"/>
        <v>400031</v>
      </c>
      <c r="C423" s="46" t="str">
        <f t="shared" si="26"/>
        <v>40003</v>
      </c>
      <c r="D423" s="46" t="str">
        <f t="shared" si="27"/>
        <v>4000</v>
      </c>
      <c r="E423" s="46">
        <v>2.5000000000000001E-3</v>
      </c>
      <c r="H423" s="11" t="s">
        <v>1283</v>
      </c>
      <c r="I423" s="11" t="s">
        <v>56</v>
      </c>
      <c r="J423" s="12">
        <v>0.1</v>
      </c>
      <c r="K423" s="11" t="s">
        <v>57</v>
      </c>
      <c r="L423" s="11" t="s">
        <v>46</v>
      </c>
      <c r="M423" s="11">
        <v>1</v>
      </c>
      <c r="N423" s="11">
        <v>0</v>
      </c>
      <c r="O423" s="40">
        <v>1</v>
      </c>
      <c r="P423" s="11">
        <v>1</v>
      </c>
      <c r="Q423" s="12">
        <v>1</v>
      </c>
      <c r="R423" s="42" t="s">
        <v>1284</v>
      </c>
    </row>
    <row r="424" spans="1:18" ht="24" x14ac:dyDescent="0.25">
      <c r="A424" s="46" t="str">
        <f t="shared" si="24"/>
        <v>40</v>
      </c>
      <c r="B424" s="46" t="str">
        <f t="shared" si="25"/>
        <v>400041</v>
      </c>
      <c r="C424" s="46" t="str">
        <f t="shared" si="26"/>
        <v>40004</v>
      </c>
      <c r="D424" s="46" t="str">
        <f t="shared" si="27"/>
        <v>4000</v>
      </c>
      <c r="E424" s="46">
        <v>6.2500000000000003E-3</v>
      </c>
      <c r="H424" s="11" t="s">
        <v>1285</v>
      </c>
      <c r="I424" s="11" t="s">
        <v>60</v>
      </c>
      <c r="J424" s="12">
        <v>0.25</v>
      </c>
      <c r="K424" s="11" t="s">
        <v>61</v>
      </c>
      <c r="L424" s="11" t="s">
        <v>29</v>
      </c>
      <c r="M424" s="11">
        <v>12</v>
      </c>
      <c r="N424" s="11">
        <v>9</v>
      </c>
      <c r="O424" s="40">
        <v>3</v>
      </c>
      <c r="P424" s="11">
        <v>12</v>
      </c>
      <c r="Q424" s="12">
        <v>1</v>
      </c>
      <c r="R424" s="42" t="s">
        <v>1286</v>
      </c>
    </row>
    <row r="425" spans="1:18" ht="36" x14ac:dyDescent="0.25">
      <c r="A425" s="46" t="str">
        <f t="shared" si="24"/>
        <v>40</v>
      </c>
      <c r="B425" s="46" t="str">
        <f t="shared" si="25"/>
        <v>400041</v>
      </c>
      <c r="C425" s="46" t="str">
        <f t="shared" si="26"/>
        <v>40004</v>
      </c>
      <c r="D425" s="46" t="str">
        <f t="shared" si="27"/>
        <v>4000</v>
      </c>
      <c r="E425" s="46">
        <v>6.2500000000000003E-3</v>
      </c>
      <c r="H425" s="11" t="s">
        <v>1287</v>
      </c>
      <c r="I425" s="11" t="s">
        <v>64</v>
      </c>
      <c r="J425" s="12">
        <v>0.25</v>
      </c>
      <c r="K425" s="11" t="s">
        <v>65</v>
      </c>
      <c r="L425" s="11" t="s">
        <v>66</v>
      </c>
      <c r="M425" s="11">
        <v>12</v>
      </c>
      <c r="N425" s="11">
        <v>9</v>
      </c>
      <c r="O425" s="40">
        <v>3</v>
      </c>
      <c r="P425" s="11">
        <v>12</v>
      </c>
      <c r="Q425" s="12">
        <v>1</v>
      </c>
      <c r="R425" s="42" t="s">
        <v>1288</v>
      </c>
    </row>
    <row r="426" spans="1:18" ht="36" x14ac:dyDescent="0.25">
      <c r="A426" s="46" t="str">
        <f t="shared" si="24"/>
        <v>40</v>
      </c>
      <c r="B426" s="46" t="str">
        <f t="shared" si="25"/>
        <v>400041</v>
      </c>
      <c r="C426" s="46" t="str">
        <f t="shared" si="26"/>
        <v>40004</v>
      </c>
      <c r="D426" s="46" t="str">
        <f t="shared" si="27"/>
        <v>4000</v>
      </c>
      <c r="E426" s="46">
        <v>6.2500000000000003E-3</v>
      </c>
      <c r="H426" s="11" t="s">
        <v>1289</v>
      </c>
      <c r="I426" s="11" t="s">
        <v>69</v>
      </c>
      <c r="J426" s="12">
        <v>0.25</v>
      </c>
      <c r="K426" s="11" t="s">
        <v>70</v>
      </c>
      <c r="L426" s="11" t="s">
        <v>66</v>
      </c>
      <c r="M426" s="11">
        <v>2</v>
      </c>
      <c r="N426" s="11">
        <v>2</v>
      </c>
      <c r="O426" s="40">
        <v>0</v>
      </c>
      <c r="P426" s="11">
        <v>2</v>
      </c>
      <c r="Q426" s="12">
        <v>1</v>
      </c>
      <c r="R426" s="42" t="s">
        <v>1290</v>
      </c>
    </row>
    <row r="427" spans="1:18" ht="36" x14ac:dyDescent="0.25">
      <c r="A427" s="46" t="str">
        <f t="shared" si="24"/>
        <v>40</v>
      </c>
      <c r="B427" s="46" t="str">
        <f t="shared" si="25"/>
        <v>400041</v>
      </c>
      <c r="C427" s="46" t="str">
        <f t="shared" si="26"/>
        <v>40004</v>
      </c>
      <c r="D427" s="46" t="str">
        <f t="shared" si="27"/>
        <v>4000</v>
      </c>
      <c r="E427" s="46">
        <v>6.2500000000000003E-3</v>
      </c>
      <c r="H427" s="11" t="s">
        <v>1291</v>
      </c>
      <c r="I427" s="11" t="s">
        <v>73</v>
      </c>
      <c r="J427" s="12">
        <v>0.25</v>
      </c>
      <c r="K427" s="11" t="s">
        <v>74</v>
      </c>
      <c r="L427" s="11" t="s">
        <v>75</v>
      </c>
      <c r="M427" s="11">
        <v>2</v>
      </c>
      <c r="N427" s="11">
        <v>2</v>
      </c>
      <c r="O427" s="40">
        <v>0</v>
      </c>
      <c r="P427" s="11">
        <v>2</v>
      </c>
      <c r="Q427" s="12">
        <v>1</v>
      </c>
      <c r="R427" s="42" t="s">
        <v>1292</v>
      </c>
    </row>
    <row r="428" spans="1:18" x14ac:dyDescent="0.25">
      <c r="A428" s="46" t="str">
        <f t="shared" si="24"/>
        <v>40</v>
      </c>
      <c r="B428" s="46" t="str">
        <f t="shared" si="25"/>
        <v>400111</v>
      </c>
      <c r="C428" s="46" t="str">
        <f t="shared" si="26"/>
        <v>40011</v>
      </c>
      <c r="D428" s="46" t="str">
        <f t="shared" si="27"/>
        <v>4001</v>
      </c>
      <c r="E428" s="46">
        <v>0.01</v>
      </c>
      <c r="H428" s="11" t="s">
        <v>1293</v>
      </c>
      <c r="I428" s="11" t="s">
        <v>1294</v>
      </c>
      <c r="J428" s="12">
        <v>0.2</v>
      </c>
      <c r="K428" s="11" t="s">
        <v>1295</v>
      </c>
      <c r="L428" s="11" t="s">
        <v>1296</v>
      </c>
      <c r="M428" s="11">
        <v>52</v>
      </c>
      <c r="N428" s="11">
        <v>38</v>
      </c>
      <c r="O428" s="40">
        <v>14</v>
      </c>
      <c r="P428" s="11">
        <v>52</v>
      </c>
      <c r="Q428" s="12">
        <v>1</v>
      </c>
      <c r="R428" s="42" t="s">
        <v>1297</v>
      </c>
    </row>
    <row r="429" spans="1:18" ht="48" x14ac:dyDescent="0.25">
      <c r="A429" s="46" t="str">
        <f t="shared" si="24"/>
        <v>40</v>
      </c>
      <c r="B429" s="46" t="str">
        <f t="shared" si="25"/>
        <v>400111</v>
      </c>
      <c r="C429" s="46" t="str">
        <f t="shared" si="26"/>
        <v>40011</v>
      </c>
      <c r="D429" s="46" t="str">
        <f t="shared" si="27"/>
        <v>4001</v>
      </c>
      <c r="E429" s="46">
        <v>0.01</v>
      </c>
      <c r="H429" s="11" t="s">
        <v>1298</v>
      </c>
      <c r="I429" s="11" t="s">
        <v>1299</v>
      </c>
      <c r="J429" s="12">
        <v>0.2</v>
      </c>
      <c r="K429" s="11" t="s">
        <v>1300</v>
      </c>
      <c r="L429" s="11" t="s">
        <v>1296</v>
      </c>
      <c r="M429" s="11">
        <v>2</v>
      </c>
      <c r="N429" s="11">
        <v>1</v>
      </c>
      <c r="O429" s="40">
        <v>1</v>
      </c>
      <c r="P429" s="11">
        <v>2</v>
      </c>
      <c r="Q429" s="12">
        <v>1</v>
      </c>
      <c r="R429" s="42" t="s">
        <v>1301</v>
      </c>
    </row>
    <row r="430" spans="1:18" ht="24" x14ac:dyDescent="0.25">
      <c r="A430" s="46" t="str">
        <f t="shared" si="24"/>
        <v>40</v>
      </c>
      <c r="B430" s="46" t="str">
        <f t="shared" si="25"/>
        <v>400111</v>
      </c>
      <c r="C430" s="46" t="str">
        <f t="shared" si="26"/>
        <v>40011</v>
      </c>
      <c r="D430" s="46" t="str">
        <f t="shared" si="27"/>
        <v>4001</v>
      </c>
      <c r="E430" s="46">
        <v>0.01</v>
      </c>
      <c r="H430" s="11" t="s">
        <v>1302</v>
      </c>
      <c r="I430" s="11" t="s">
        <v>1303</v>
      </c>
      <c r="J430" s="12">
        <v>0.2</v>
      </c>
      <c r="K430" s="11" t="s">
        <v>1304</v>
      </c>
      <c r="L430" s="11" t="s">
        <v>1296</v>
      </c>
      <c r="M430" s="11">
        <v>3</v>
      </c>
      <c r="N430" s="11">
        <v>2</v>
      </c>
      <c r="O430" s="40">
        <v>1</v>
      </c>
      <c r="P430" s="11">
        <v>3</v>
      </c>
      <c r="Q430" s="12">
        <v>1</v>
      </c>
      <c r="R430" s="42" t="s">
        <v>1305</v>
      </c>
    </row>
    <row r="431" spans="1:18" ht="36" x14ac:dyDescent="0.25">
      <c r="A431" s="46" t="str">
        <f t="shared" si="24"/>
        <v>40</v>
      </c>
      <c r="B431" s="46" t="str">
        <f t="shared" si="25"/>
        <v>400111</v>
      </c>
      <c r="C431" s="46" t="str">
        <f t="shared" si="26"/>
        <v>40011</v>
      </c>
      <c r="D431" s="46" t="str">
        <f t="shared" si="27"/>
        <v>4001</v>
      </c>
      <c r="E431" s="46">
        <v>0.01</v>
      </c>
      <c r="H431" s="11" t="s">
        <v>1306</v>
      </c>
      <c r="I431" s="11" t="s">
        <v>1307</v>
      </c>
      <c r="J431" s="12">
        <v>0.2</v>
      </c>
      <c r="K431" s="11" t="s">
        <v>1308</v>
      </c>
      <c r="L431" s="11" t="s">
        <v>1296</v>
      </c>
      <c r="M431" s="11">
        <v>2</v>
      </c>
      <c r="N431" s="11">
        <v>1</v>
      </c>
      <c r="O431" s="40">
        <v>1</v>
      </c>
      <c r="P431" s="11">
        <v>2</v>
      </c>
      <c r="Q431" s="12">
        <v>1</v>
      </c>
      <c r="R431" s="42" t="s">
        <v>1309</v>
      </c>
    </row>
    <row r="432" spans="1:18" ht="24" x14ac:dyDescent="0.25">
      <c r="A432" s="46" t="str">
        <f t="shared" si="24"/>
        <v>40</v>
      </c>
      <c r="B432" s="46" t="str">
        <f t="shared" si="25"/>
        <v>400111</v>
      </c>
      <c r="C432" s="46" t="str">
        <f t="shared" si="26"/>
        <v>40011</v>
      </c>
      <c r="D432" s="46" t="str">
        <f t="shared" si="27"/>
        <v>4001</v>
      </c>
      <c r="E432" s="46">
        <v>0.01</v>
      </c>
      <c r="H432" s="11" t="s">
        <v>1310</v>
      </c>
      <c r="I432" s="11" t="s">
        <v>1311</v>
      </c>
      <c r="J432" s="12">
        <v>0.2</v>
      </c>
      <c r="K432" s="11" t="s">
        <v>1312</v>
      </c>
      <c r="L432" s="11" t="s">
        <v>1296</v>
      </c>
      <c r="M432" s="11">
        <v>4</v>
      </c>
      <c r="N432" s="11">
        <v>3</v>
      </c>
      <c r="O432" s="40">
        <v>1</v>
      </c>
      <c r="P432" s="11">
        <v>4</v>
      </c>
      <c r="Q432" s="12">
        <v>1</v>
      </c>
      <c r="R432" s="42" t="s">
        <v>1313</v>
      </c>
    </row>
    <row r="433" spans="1:18" ht="36" x14ac:dyDescent="0.25">
      <c r="A433" s="46" t="str">
        <f t="shared" si="24"/>
        <v>40</v>
      </c>
      <c r="B433" s="46" t="str">
        <f t="shared" si="25"/>
        <v>400112</v>
      </c>
      <c r="C433" s="46" t="str">
        <f t="shared" si="26"/>
        <v>40011</v>
      </c>
      <c r="D433" s="46" t="str">
        <f t="shared" si="27"/>
        <v>4001</v>
      </c>
      <c r="E433" s="46">
        <v>4.4999999999999998E-2</v>
      </c>
      <c r="H433" s="11" t="s">
        <v>1314</v>
      </c>
      <c r="I433" s="11" t="s">
        <v>1315</v>
      </c>
      <c r="J433" s="12">
        <v>0.9</v>
      </c>
      <c r="K433" s="11" t="s">
        <v>1316</v>
      </c>
      <c r="L433" s="11" t="s">
        <v>1296</v>
      </c>
      <c r="M433" s="11">
        <v>2</v>
      </c>
      <c r="N433" s="11">
        <v>1</v>
      </c>
      <c r="O433" s="40">
        <v>1</v>
      </c>
      <c r="P433" s="11">
        <v>2</v>
      </c>
      <c r="Q433" s="12">
        <v>1</v>
      </c>
      <c r="R433" s="42" t="s">
        <v>1317</v>
      </c>
    </row>
    <row r="434" spans="1:18" ht="36" x14ac:dyDescent="0.25">
      <c r="A434" s="46" t="str">
        <f t="shared" si="24"/>
        <v>40</v>
      </c>
      <c r="B434" s="46" t="str">
        <f t="shared" si="25"/>
        <v>400112</v>
      </c>
      <c r="C434" s="46" t="str">
        <f t="shared" si="26"/>
        <v>40011</v>
      </c>
      <c r="D434" s="46" t="str">
        <f t="shared" si="27"/>
        <v>4001</v>
      </c>
      <c r="E434" s="46">
        <v>5.0000000000000001E-3</v>
      </c>
      <c r="H434" s="11" t="s">
        <v>1318</v>
      </c>
      <c r="I434" s="11" t="s">
        <v>1319</v>
      </c>
      <c r="J434" s="12">
        <v>0.1</v>
      </c>
      <c r="K434" s="11" t="s">
        <v>1320</v>
      </c>
      <c r="L434" s="11" t="s">
        <v>1296</v>
      </c>
      <c r="M434" s="11">
        <v>1</v>
      </c>
      <c r="N434" s="11">
        <v>0</v>
      </c>
      <c r="O434" s="40">
        <v>1</v>
      </c>
      <c r="P434" s="11">
        <v>1</v>
      </c>
      <c r="Q434" s="12">
        <v>1</v>
      </c>
      <c r="R434" s="42" t="s">
        <v>1321</v>
      </c>
    </row>
    <row r="435" spans="1:18" ht="36" x14ac:dyDescent="0.25">
      <c r="A435" s="46" t="str">
        <f t="shared" si="24"/>
        <v>40</v>
      </c>
      <c r="B435" s="46" t="str">
        <f t="shared" si="25"/>
        <v>400121</v>
      </c>
      <c r="C435" s="46" t="str">
        <f t="shared" si="26"/>
        <v>40012</v>
      </c>
      <c r="D435" s="46" t="str">
        <f t="shared" si="27"/>
        <v>4001</v>
      </c>
      <c r="E435" s="46">
        <v>2.5000000000000001E-2</v>
      </c>
      <c r="H435" s="11" t="s">
        <v>1322</v>
      </c>
      <c r="I435" s="11" t="s">
        <v>1323</v>
      </c>
      <c r="J435" s="12">
        <v>0.5</v>
      </c>
      <c r="K435" s="11" t="s">
        <v>1324</v>
      </c>
      <c r="L435" s="11" t="s">
        <v>1325</v>
      </c>
      <c r="M435" s="11">
        <v>2</v>
      </c>
      <c r="N435" s="11">
        <v>1</v>
      </c>
      <c r="O435" s="40">
        <v>1</v>
      </c>
      <c r="P435" s="11">
        <v>2</v>
      </c>
      <c r="Q435" s="12">
        <v>1</v>
      </c>
      <c r="R435" s="42" t="s">
        <v>1326</v>
      </c>
    </row>
    <row r="436" spans="1:18" ht="36" x14ac:dyDescent="0.25">
      <c r="A436" s="46" t="str">
        <f t="shared" si="24"/>
        <v>40</v>
      </c>
      <c r="B436" s="46" t="str">
        <f t="shared" si="25"/>
        <v>400121</v>
      </c>
      <c r="C436" s="46" t="str">
        <f t="shared" si="26"/>
        <v>40012</v>
      </c>
      <c r="D436" s="46" t="str">
        <f t="shared" si="27"/>
        <v>4001</v>
      </c>
      <c r="E436" s="46">
        <v>2.5000000000000001E-2</v>
      </c>
      <c r="H436" s="11" t="s">
        <v>1327</v>
      </c>
      <c r="I436" s="11" t="s">
        <v>1328</v>
      </c>
      <c r="J436" s="12">
        <v>0.5</v>
      </c>
      <c r="K436" s="11" t="s">
        <v>1329</v>
      </c>
      <c r="L436" s="11" t="s">
        <v>1325</v>
      </c>
      <c r="M436" s="11">
        <v>2</v>
      </c>
      <c r="N436" s="11">
        <v>1</v>
      </c>
      <c r="O436" s="40">
        <v>1</v>
      </c>
      <c r="P436" s="11">
        <v>2</v>
      </c>
      <c r="Q436" s="12">
        <v>1</v>
      </c>
      <c r="R436" s="42" t="s">
        <v>1330</v>
      </c>
    </row>
    <row r="437" spans="1:18" ht="24" x14ac:dyDescent="0.25">
      <c r="A437" s="46" t="str">
        <f t="shared" si="24"/>
        <v>40</v>
      </c>
      <c r="B437" s="46" t="str">
        <f t="shared" si="25"/>
        <v>400122</v>
      </c>
      <c r="C437" s="46" t="str">
        <f t="shared" si="26"/>
        <v>40012</v>
      </c>
      <c r="D437" s="46" t="str">
        <f t="shared" si="27"/>
        <v>4001</v>
      </c>
      <c r="E437" s="46">
        <v>2.5000000000000001E-2</v>
      </c>
      <c r="H437" s="11" t="s">
        <v>1331</v>
      </c>
      <c r="I437" s="11" t="s">
        <v>1332</v>
      </c>
      <c r="J437" s="12">
        <v>0.5</v>
      </c>
      <c r="K437" s="11" t="s">
        <v>1333</v>
      </c>
      <c r="L437" s="11" t="s">
        <v>1325</v>
      </c>
      <c r="M437" s="11">
        <v>1</v>
      </c>
      <c r="N437" s="11">
        <v>0</v>
      </c>
      <c r="O437" s="40">
        <v>1</v>
      </c>
      <c r="P437" s="11">
        <v>1</v>
      </c>
      <c r="Q437" s="12">
        <v>1</v>
      </c>
      <c r="R437" s="42" t="s">
        <v>1334</v>
      </c>
    </row>
    <row r="438" spans="1:18" ht="36" x14ac:dyDescent="0.25">
      <c r="A438" s="46" t="str">
        <f t="shared" si="24"/>
        <v>40</v>
      </c>
      <c r="B438" s="46" t="str">
        <f t="shared" si="25"/>
        <v>400122</v>
      </c>
      <c r="C438" s="46" t="str">
        <f t="shared" si="26"/>
        <v>40012</v>
      </c>
      <c r="D438" s="46" t="str">
        <f t="shared" si="27"/>
        <v>4001</v>
      </c>
      <c r="E438" s="46">
        <v>2.5000000000000001E-2</v>
      </c>
      <c r="H438" s="11" t="s">
        <v>1335</v>
      </c>
      <c r="I438" s="11" t="s">
        <v>1336</v>
      </c>
      <c r="J438" s="12">
        <v>0.5</v>
      </c>
      <c r="K438" s="11" t="s">
        <v>1337</v>
      </c>
      <c r="L438" s="11" t="s">
        <v>1325</v>
      </c>
      <c r="M438" s="11">
        <v>1</v>
      </c>
      <c r="N438" s="11">
        <v>0</v>
      </c>
      <c r="O438" s="40">
        <v>1</v>
      </c>
      <c r="P438" s="11">
        <v>1</v>
      </c>
      <c r="Q438" s="12">
        <v>1</v>
      </c>
      <c r="R438" s="42" t="s">
        <v>1338</v>
      </c>
    </row>
    <row r="439" spans="1:18" ht="24" x14ac:dyDescent="0.25">
      <c r="A439" s="46" t="str">
        <f t="shared" si="24"/>
        <v>40</v>
      </c>
      <c r="B439" s="46" t="str">
        <f t="shared" si="25"/>
        <v>400131</v>
      </c>
      <c r="C439" s="46" t="str">
        <f t="shared" si="26"/>
        <v>40013</v>
      </c>
      <c r="D439" s="46" t="str">
        <f t="shared" si="27"/>
        <v>4001</v>
      </c>
      <c r="E439" s="46">
        <v>2E-3</v>
      </c>
      <c r="H439" s="11" t="s">
        <v>1339</v>
      </c>
      <c r="I439" s="11" t="s">
        <v>1340</v>
      </c>
      <c r="J439" s="12">
        <v>0.2</v>
      </c>
      <c r="K439" s="11" t="s">
        <v>1341</v>
      </c>
      <c r="L439" s="11" t="s">
        <v>1296</v>
      </c>
      <c r="M439" s="11">
        <v>1</v>
      </c>
      <c r="N439" s="11">
        <v>1</v>
      </c>
      <c r="O439" s="40">
        <v>0</v>
      </c>
      <c r="P439" s="11">
        <v>1</v>
      </c>
      <c r="Q439" s="12">
        <v>1</v>
      </c>
      <c r="R439" s="42" t="s">
        <v>1342</v>
      </c>
    </row>
    <row r="440" spans="1:18" ht="24" x14ac:dyDescent="0.25">
      <c r="A440" s="46" t="str">
        <f t="shared" si="24"/>
        <v>40</v>
      </c>
      <c r="B440" s="46" t="str">
        <f t="shared" si="25"/>
        <v>400131</v>
      </c>
      <c r="C440" s="46" t="str">
        <f t="shared" si="26"/>
        <v>40013</v>
      </c>
      <c r="D440" s="46" t="str">
        <f t="shared" si="27"/>
        <v>4001</v>
      </c>
      <c r="E440" s="46">
        <v>8.0000000000000002E-3</v>
      </c>
      <c r="H440" s="11" t="s">
        <v>1343</v>
      </c>
      <c r="I440" s="11" t="s">
        <v>1344</v>
      </c>
      <c r="J440" s="12">
        <v>0.8</v>
      </c>
      <c r="K440" s="11" t="s">
        <v>1345</v>
      </c>
      <c r="L440" s="11" t="s">
        <v>1296</v>
      </c>
      <c r="M440" s="11">
        <v>3</v>
      </c>
      <c r="N440" s="11">
        <v>3</v>
      </c>
      <c r="O440" s="40">
        <v>0</v>
      </c>
      <c r="P440" s="11">
        <v>3</v>
      </c>
      <c r="Q440" s="12">
        <v>1</v>
      </c>
      <c r="R440" s="42" t="s">
        <v>1346</v>
      </c>
    </row>
    <row r="441" spans="1:18" ht="48" x14ac:dyDescent="0.25">
      <c r="A441" s="46" t="str">
        <f t="shared" si="24"/>
        <v>40</v>
      </c>
      <c r="B441" s="46" t="str">
        <f t="shared" si="25"/>
        <v>400132</v>
      </c>
      <c r="C441" s="46" t="str">
        <f t="shared" si="26"/>
        <v>40013</v>
      </c>
      <c r="D441" s="46" t="str">
        <f t="shared" si="27"/>
        <v>4001</v>
      </c>
      <c r="E441" s="46">
        <v>8.9999999999999993E-3</v>
      </c>
      <c r="H441" s="11" t="s">
        <v>1347</v>
      </c>
      <c r="I441" s="11" t="s">
        <v>1348</v>
      </c>
      <c r="J441" s="12">
        <v>0.3</v>
      </c>
      <c r="K441" s="11" t="s">
        <v>1349</v>
      </c>
      <c r="L441" s="11" t="s">
        <v>1350</v>
      </c>
      <c r="M441" s="11">
        <v>2</v>
      </c>
      <c r="N441" s="11">
        <v>1</v>
      </c>
      <c r="O441" s="40">
        <v>1</v>
      </c>
      <c r="P441" s="11">
        <v>2</v>
      </c>
      <c r="Q441" s="12">
        <v>1</v>
      </c>
      <c r="R441" s="42" t="s">
        <v>1351</v>
      </c>
    </row>
    <row r="442" spans="1:18" ht="36" x14ac:dyDescent="0.25">
      <c r="A442" s="46" t="str">
        <f t="shared" si="24"/>
        <v>40</v>
      </c>
      <c r="B442" s="46" t="str">
        <f t="shared" si="25"/>
        <v>400132</v>
      </c>
      <c r="C442" s="46" t="str">
        <f t="shared" si="26"/>
        <v>40013</v>
      </c>
      <c r="D442" s="46" t="str">
        <f t="shared" si="27"/>
        <v>4001</v>
      </c>
      <c r="E442" s="46">
        <v>8.9999999999999993E-3</v>
      </c>
      <c r="H442" s="11" t="s">
        <v>1352</v>
      </c>
      <c r="I442" s="11" t="s">
        <v>1353</v>
      </c>
      <c r="J442" s="12">
        <v>0.3</v>
      </c>
      <c r="K442" s="11" t="s">
        <v>1354</v>
      </c>
      <c r="L442" s="11" t="s">
        <v>1355</v>
      </c>
      <c r="M442" s="11">
        <v>1</v>
      </c>
      <c r="N442" s="11">
        <v>0</v>
      </c>
      <c r="O442" s="40">
        <v>1</v>
      </c>
      <c r="P442" s="11">
        <v>1</v>
      </c>
      <c r="Q442" s="12">
        <v>1</v>
      </c>
      <c r="R442" s="42" t="s">
        <v>1356</v>
      </c>
    </row>
    <row r="443" spans="1:18" ht="36" x14ac:dyDescent="0.25">
      <c r="A443" s="46" t="str">
        <f t="shared" si="24"/>
        <v>40</v>
      </c>
      <c r="B443" s="46" t="str">
        <f t="shared" si="25"/>
        <v>400132</v>
      </c>
      <c r="C443" s="46" t="str">
        <f t="shared" si="26"/>
        <v>40013</v>
      </c>
      <c r="D443" s="46" t="str">
        <f t="shared" si="27"/>
        <v>4001</v>
      </c>
      <c r="E443" s="46">
        <v>8.9999999999999993E-3</v>
      </c>
      <c r="H443" s="11" t="s">
        <v>1357</v>
      </c>
      <c r="I443" s="11" t="s">
        <v>1358</v>
      </c>
      <c r="J443" s="12">
        <v>0.3</v>
      </c>
      <c r="K443" s="11" t="s">
        <v>1359</v>
      </c>
      <c r="L443" s="11" t="s">
        <v>1360</v>
      </c>
      <c r="M443" s="11">
        <v>2</v>
      </c>
      <c r="N443" s="11">
        <v>1</v>
      </c>
      <c r="O443" s="40">
        <v>1</v>
      </c>
      <c r="P443" s="11">
        <v>2</v>
      </c>
      <c r="Q443" s="12">
        <v>1</v>
      </c>
      <c r="R443" s="42" t="s">
        <v>1361</v>
      </c>
    </row>
    <row r="444" spans="1:18" ht="22.5" x14ac:dyDescent="0.25">
      <c r="A444" s="46" t="str">
        <f t="shared" si="24"/>
        <v>40</v>
      </c>
      <c r="B444" s="46" t="str">
        <f t="shared" si="25"/>
        <v>400132</v>
      </c>
      <c r="C444" s="46" t="str">
        <f t="shared" si="26"/>
        <v>40013</v>
      </c>
      <c r="D444" s="46" t="str">
        <f t="shared" si="27"/>
        <v>4001</v>
      </c>
      <c r="E444" s="46">
        <v>3.0000000000000001E-3</v>
      </c>
      <c r="H444" s="11" t="s">
        <v>1362</v>
      </c>
      <c r="I444" s="11" t="s">
        <v>1363</v>
      </c>
      <c r="J444" s="12">
        <v>0.1</v>
      </c>
      <c r="K444" s="11" t="s">
        <v>1364</v>
      </c>
      <c r="L444" s="11" t="s">
        <v>1350</v>
      </c>
      <c r="M444" s="11">
        <v>4</v>
      </c>
      <c r="N444" s="11">
        <v>3</v>
      </c>
      <c r="O444" s="40">
        <v>1</v>
      </c>
      <c r="P444" s="11">
        <v>4</v>
      </c>
      <c r="Q444" s="12">
        <v>1</v>
      </c>
      <c r="R444" s="42" t="s">
        <v>1365</v>
      </c>
    </row>
    <row r="445" spans="1:18" ht="56.25" x14ac:dyDescent="0.25">
      <c r="A445" s="46" t="str">
        <f t="shared" si="24"/>
        <v>40</v>
      </c>
      <c r="B445" s="46" t="str">
        <f t="shared" si="25"/>
        <v>400133</v>
      </c>
      <c r="C445" s="46" t="str">
        <f t="shared" si="26"/>
        <v>40013</v>
      </c>
      <c r="D445" s="46" t="str">
        <f t="shared" si="27"/>
        <v>4001</v>
      </c>
      <c r="E445" s="46">
        <v>4.8000000000000001E-2</v>
      </c>
      <c r="H445" s="11" t="s">
        <v>1366</v>
      </c>
      <c r="I445" s="11" t="s">
        <v>1367</v>
      </c>
      <c r="J445" s="12">
        <v>0.8</v>
      </c>
      <c r="K445" s="11" t="s">
        <v>1368</v>
      </c>
      <c r="L445" s="11" t="s">
        <v>1296</v>
      </c>
      <c r="M445" s="11">
        <v>4</v>
      </c>
      <c r="N445" s="11">
        <v>3</v>
      </c>
      <c r="O445" s="40">
        <v>1</v>
      </c>
      <c r="P445" s="11">
        <v>4</v>
      </c>
      <c r="Q445" s="12">
        <v>1</v>
      </c>
      <c r="R445" s="42" t="s">
        <v>1369</v>
      </c>
    </row>
    <row r="446" spans="1:18" ht="24" x14ac:dyDescent="0.25">
      <c r="A446" s="46" t="str">
        <f t="shared" si="24"/>
        <v>40</v>
      </c>
      <c r="B446" s="46" t="str">
        <f t="shared" si="25"/>
        <v>400133</v>
      </c>
      <c r="C446" s="46" t="str">
        <f t="shared" si="26"/>
        <v>40013</v>
      </c>
      <c r="D446" s="46" t="str">
        <f t="shared" si="27"/>
        <v>4001</v>
      </c>
      <c r="E446" s="46">
        <v>1.2E-2</v>
      </c>
      <c r="H446" s="11" t="s">
        <v>1370</v>
      </c>
      <c r="I446" s="11" t="s">
        <v>1371</v>
      </c>
      <c r="J446" s="12">
        <v>0.2</v>
      </c>
      <c r="K446" s="11" t="s">
        <v>1372</v>
      </c>
      <c r="L446" s="11" t="s">
        <v>1296</v>
      </c>
      <c r="M446" s="11">
        <v>2</v>
      </c>
      <c r="N446" s="11">
        <v>1</v>
      </c>
      <c r="O446" s="40">
        <v>1</v>
      </c>
      <c r="P446" s="11">
        <v>2</v>
      </c>
      <c r="Q446" s="12">
        <v>1</v>
      </c>
      <c r="R446" s="42" t="s">
        <v>1373</v>
      </c>
    </row>
    <row r="447" spans="1:18" ht="36" x14ac:dyDescent="0.25">
      <c r="A447" s="46" t="str">
        <f t="shared" si="24"/>
        <v>40</v>
      </c>
      <c r="B447" s="46" t="str">
        <f t="shared" si="25"/>
        <v>400141</v>
      </c>
      <c r="C447" s="46" t="str">
        <f t="shared" si="26"/>
        <v>40014</v>
      </c>
      <c r="D447" s="46" t="str">
        <f t="shared" si="27"/>
        <v>4001</v>
      </c>
      <c r="E447" s="46">
        <v>1.2E-2</v>
      </c>
      <c r="H447" s="11" t="s">
        <v>1374</v>
      </c>
      <c r="I447" s="11" t="s">
        <v>1375</v>
      </c>
      <c r="J447" s="12">
        <v>0.4</v>
      </c>
      <c r="K447" s="11" t="s">
        <v>1376</v>
      </c>
      <c r="L447" s="11" t="s">
        <v>1350</v>
      </c>
      <c r="M447" s="11">
        <v>52</v>
      </c>
      <c r="N447" s="11">
        <v>38</v>
      </c>
      <c r="O447" s="40">
        <v>14</v>
      </c>
      <c r="P447" s="11">
        <v>52</v>
      </c>
      <c r="Q447" s="12">
        <v>1</v>
      </c>
      <c r="R447" s="42" t="s">
        <v>1377</v>
      </c>
    </row>
    <row r="448" spans="1:18" ht="48" x14ac:dyDescent="0.25">
      <c r="A448" s="46" t="str">
        <f t="shared" si="24"/>
        <v>40</v>
      </c>
      <c r="B448" s="46" t="str">
        <f t="shared" si="25"/>
        <v>400141</v>
      </c>
      <c r="C448" s="46" t="str">
        <f t="shared" si="26"/>
        <v>40014</v>
      </c>
      <c r="D448" s="46" t="str">
        <f t="shared" si="27"/>
        <v>4001</v>
      </c>
      <c r="E448" s="46">
        <v>8.9999999999999993E-3</v>
      </c>
      <c r="H448" s="11" t="s">
        <v>1378</v>
      </c>
      <c r="I448" s="11" t="s">
        <v>1379</v>
      </c>
      <c r="J448" s="12">
        <v>0.3</v>
      </c>
      <c r="K448" s="11" t="s">
        <v>1380</v>
      </c>
      <c r="L448" s="11" t="s">
        <v>1296</v>
      </c>
      <c r="M448" s="11">
        <v>12</v>
      </c>
      <c r="N448" s="11">
        <v>9</v>
      </c>
      <c r="O448" s="40">
        <v>3</v>
      </c>
      <c r="P448" s="11">
        <v>12</v>
      </c>
      <c r="Q448" s="12">
        <v>1</v>
      </c>
      <c r="R448" s="42" t="s">
        <v>1381</v>
      </c>
    </row>
    <row r="449" spans="1:18" ht="24" x14ac:dyDescent="0.25">
      <c r="A449" s="46" t="str">
        <f t="shared" si="24"/>
        <v>40</v>
      </c>
      <c r="B449" s="46" t="str">
        <f t="shared" si="25"/>
        <v>400141</v>
      </c>
      <c r="C449" s="46" t="str">
        <f t="shared" si="26"/>
        <v>40014</v>
      </c>
      <c r="D449" s="46" t="str">
        <f t="shared" si="27"/>
        <v>4001</v>
      </c>
      <c r="E449" s="46">
        <v>8.9999999999999993E-3</v>
      </c>
      <c r="H449" s="11" t="s">
        <v>1382</v>
      </c>
      <c r="I449" s="11" t="s">
        <v>1383</v>
      </c>
      <c r="J449" s="12">
        <v>0.3</v>
      </c>
      <c r="K449" s="11" t="s">
        <v>1384</v>
      </c>
      <c r="L449" s="11" t="s">
        <v>1385</v>
      </c>
      <c r="M449" s="11">
        <v>12</v>
      </c>
      <c r="N449" s="11">
        <v>9</v>
      </c>
      <c r="O449" s="40">
        <v>3</v>
      </c>
      <c r="P449" s="11">
        <v>12</v>
      </c>
      <c r="Q449" s="12">
        <v>1</v>
      </c>
      <c r="R449" s="42" t="s">
        <v>1386</v>
      </c>
    </row>
    <row r="450" spans="1:18" ht="48" x14ac:dyDescent="0.25">
      <c r="A450" s="46" t="str">
        <f t="shared" si="24"/>
        <v>40</v>
      </c>
      <c r="B450" s="46" t="str">
        <f t="shared" si="25"/>
        <v>400142</v>
      </c>
      <c r="C450" s="46" t="str">
        <f t="shared" si="26"/>
        <v>40014</v>
      </c>
      <c r="D450" s="46" t="str">
        <f t="shared" si="27"/>
        <v>4001</v>
      </c>
      <c r="E450" s="46">
        <v>0.02</v>
      </c>
      <c r="H450" s="11" t="s">
        <v>1387</v>
      </c>
      <c r="I450" s="11" t="s">
        <v>1388</v>
      </c>
      <c r="J450" s="12">
        <v>0.5</v>
      </c>
      <c r="K450" s="11" t="s">
        <v>1389</v>
      </c>
      <c r="L450" s="11" t="s">
        <v>1360</v>
      </c>
      <c r="M450" s="11">
        <v>2</v>
      </c>
      <c r="N450" s="11">
        <v>1</v>
      </c>
      <c r="O450" s="40">
        <v>1</v>
      </c>
      <c r="P450" s="11">
        <v>2</v>
      </c>
      <c r="Q450" s="12">
        <v>1</v>
      </c>
      <c r="R450" s="42" t="s">
        <v>1390</v>
      </c>
    </row>
    <row r="451" spans="1:18" ht="24" x14ac:dyDescent="0.25">
      <c r="A451" s="46" t="str">
        <f t="shared" si="24"/>
        <v>40</v>
      </c>
      <c r="B451" s="46" t="str">
        <f t="shared" si="25"/>
        <v>400142</v>
      </c>
      <c r="C451" s="46" t="str">
        <f t="shared" si="26"/>
        <v>40014</v>
      </c>
      <c r="D451" s="46" t="str">
        <f t="shared" si="27"/>
        <v>4001</v>
      </c>
      <c r="E451" s="46">
        <v>8.0000000000000002E-3</v>
      </c>
      <c r="H451" s="11" t="s">
        <v>1391</v>
      </c>
      <c r="I451" s="11" t="s">
        <v>1392</v>
      </c>
      <c r="J451" s="12">
        <v>0.2</v>
      </c>
      <c r="K451" s="11" t="s">
        <v>1393</v>
      </c>
      <c r="L451" s="11" t="s">
        <v>1394</v>
      </c>
      <c r="M451" s="11">
        <v>4</v>
      </c>
      <c r="N451" s="11">
        <v>3</v>
      </c>
      <c r="O451" s="40">
        <v>1</v>
      </c>
      <c r="P451" s="11">
        <v>4</v>
      </c>
      <c r="Q451" s="12">
        <v>1</v>
      </c>
      <c r="R451" s="42" t="s">
        <v>1395</v>
      </c>
    </row>
    <row r="452" spans="1:18" ht="24" x14ac:dyDescent="0.25">
      <c r="A452" s="46" t="str">
        <f t="shared" si="24"/>
        <v>40</v>
      </c>
      <c r="B452" s="46" t="str">
        <f t="shared" si="25"/>
        <v>400142</v>
      </c>
      <c r="C452" s="46" t="str">
        <f t="shared" si="26"/>
        <v>40014</v>
      </c>
      <c r="D452" s="46" t="str">
        <f t="shared" si="27"/>
        <v>4001</v>
      </c>
      <c r="E452" s="46">
        <v>8.0000000000000002E-3</v>
      </c>
      <c r="H452" s="11" t="s">
        <v>1396</v>
      </c>
      <c r="I452" s="11" t="s">
        <v>1397</v>
      </c>
      <c r="J452" s="12">
        <v>0.2</v>
      </c>
      <c r="K452" s="11" t="s">
        <v>1398</v>
      </c>
      <c r="L452" s="11" t="s">
        <v>1350</v>
      </c>
      <c r="M452" s="11">
        <v>52</v>
      </c>
      <c r="N452" s="11">
        <v>39</v>
      </c>
      <c r="O452" s="40">
        <v>14</v>
      </c>
      <c r="P452" s="11">
        <v>53</v>
      </c>
      <c r="Q452" s="12">
        <v>1</v>
      </c>
      <c r="R452" s="42" t="s">
        <v>1399</v>
      </c>
    </row>
    <row r="453" spans="1:18" ht="24" x14ac:dyDescent="0.25">
      <c r="A453" s="46" t="str">
        <f t="shared" si="24"/>
        <v>40</v>
      </c>
      <c r="B453" s="46" t="str">
        <f t="shared" si="25"/>
        <v>400142</v>
      </c>
      <c r="C453" s="46" t="str">
        <f t="shared" si="26"/>
        <v>40014</v>
      </c>
      <c r="D453" s="46" t="str">
        <f t="shared" si="27"/>
        <v>4001</v>
      </c>
      <c r="E453" s="46">
        <v>4.0000000000000001E-3</v>
      </c>
      <c r="H453" s="11" t="s">
        <v>1400</v>
      </c>
      <c r="I453" s="11" t="s">
        <v>1401</v>
      </c>
      <c r="J453" s="12">
        <v>0.1</v>
      </c>
      <c r="K453" s="11" t="s">
        <v>1402</v>
      </c>
      <c r="L453" s="11" t="s">
        <v>1325</v>
      </c>
      <c r="M453" s="11">
        <v>4</v>
      </c>
      <c r="N453" s="11">
        <v>3</v>
      </c>
      <c r="O453" s="40">
        <v>1</v>
      </c>
      <c r="P453" s="11">
        <v>4</v>
      </c>
      <c r="Q453" s="12">
        <v>1</v>
      </c>
      <c r="R453" s="42" t="s">
        <v>1403</v>
      </c>
    </row>
    <row r="454" spans="1:18" ht="36" x14ac:dyDescent="0.25">
      <c r="A454" s="46" t="str">
        <f t="shared" si="24"/>
        <v>40</v>
      </c>
      <c r="B454" s="46" t="str">
        <f t="shared" si="25"/>
        <v>400143</v>
      </c>
      <c r="C454" s="46" t="str">
        <f t="shared" si="26"/>
        <v>40014</v>
      </c>
      <c r="D454" s="46" t="str">
        <f t="shared" si="27"/>
        <v>4001</v>
      </c>
      <c r="E454" s="46">
        <v>6.0000000000000001E-3</v>
      </c>
      <c r="H454" s="11" t="s">
        <v>1404</v>
      </c>
      <c r="I454" s="11" t="s">
        <v>1405</v>
      </c>
      <c r="J454" s="12">
        <v>0.2</v>
      </c>
      <c r="K454" s="11" t="s">
        <v>1406</v>
      </c>
      <c r="L454" s="11" t="s">
        <v>1296</v>
      </c>
      <c r="M454" s="11">
        <v>4</v>
      </c>
      <c r="N454" s="11">
        <v>3</v>
      </c>
      <c r="O454" s="40">
        <v>1</v>
      </c>
      <c r="P454" s="11">
        <v>4</v>
      </c>
      <c r="Q454" s="12">
        <v>1</v>
      </c>
      <c r="R454" s="42" t="s">
        <v>1407</v>
      </c>
    </row>
    <row r="455" spans="1:18" ht="24" x14ac:dyDescent="0.25">
      <c r="A455" s="46" t="str">
        <f t="shared" si="24"/>
        <v>40</v>
      </c>
      <c r="B455" s="46" t="str">
        <f t="shared" si="25"/>
        <v>400143</v>
      </c>
      <c r="C455" s="46" t="str">
        <f t="shared" si="26"/>
        <v>40014</v>
      </c>
      <c r="D455" s="46" t="str">
        <f t="shared" si="27"/>
        <v>4001</v>
      </c>
      <c r="E455" s="46">
        <v>2.4E-2</v>
      </c>
      <c r="H455" s="11" t="s">
        <v>1408</v>
      </c>
      <c r="I455" s="11" t="s">
        <v>1409</v>
      </c>
      <c r="J455" s="12">
        <v>0.8</v>
      </c>
      <c r="K455" s="11" t="s">
        <v>1410</v>
      </c>
      <c r="L455" s="11" t="s">
        <v>1296</v>
      </c>
      <c r="M455" s="11">
        <v>4</v>
      </c>
      <c r="N455" s="11">
        <v>3</v>
      </c>
      <c r="O455" s="40">
        <v>1</v>
      </c>
      <c r="P455" s="11">
        <v>4</v>
      </c>
      <c r="Q455" s="12">
        <v>1</v>
      </c>
      <c r="R455" s="42" t="s">
        <v>1411</v>
      </c>
    </row>
    <row r="456" spans="1:18" ht="24" x14ac:dyDescent="0.25">
      <c r="A456" s="46" t="str">
        <f t="shared" si="24"/>
        <v>40</v>
      </c>
      <c r="B456" s="46" t="str">
        <f t="shared" si="25"/>
        <v>400211</v>
      </c>
      <c r="C456" s="46" t="str">
        <f t="shared" si="26"/>
        <v>40021</v>
      </c>
      <c r="D456" s="46" t="str">
        <f t="shared" si="27"/>
        <v>4002</v>
      </c>
      <c r="E456" s="46">
        <v>2.4E-2</v>
      </c>
      <c r="H456" s="11" t="s">
        <v>1412</v>
      </c>
      <c r="I456" s="11" t="s">
        <v>1413</v>
      </c>
      <c r="J456" s="12">
        <v>0.2</v>
      </c>
      <c r="K456" s="11" t="s">
        <v>1414</v>
      </c>
      <c r="L456" s="11" t="s">
        <v>1415</v>
      </c>
      <c r="M456" s="11">
        <v>2</v>
      </c>
      <c r="N456" s="11">
        <v>2</v>
      </c>
      <c r="O456" s="40">
        <v>0</v>
      </c>
      <c r="P456" s="11">
        <v>2</v>
      </c>
      <c r="Q456" s="12">
        <v>1</v>
      </c>
      <c r="R456" s="42" t="s">
        <v>1416</v>
      </c>
    </row>
    <row r="457" spans="1:18" ht="48" x14ac:dyDescent="0.25">
      <c r="A457" s="46" t="str">
        <f t="shared" si="24"/>
        <v>40</v>
      </c>
      <c r="B457" s="46" t="str">
        <f t="shared" si="25"/>
        <v>400211</v>
      </c>
      <c r="C457" s="46" t="str">
        <f t="shared" si="26"/>
        <v>40021</v>
      </c>
      <c r="D457" s="46" t="str">
        <f t="shared" si="27"/>
        <v>4002</v>
      </c>
      <c r="E457" s="46">
        <v>4.8000000000000001E-2</v>
      </c>
      <c r="H457" s="11" t="s">
        <v>1417</v>
      </c>
      <c r="I457" s="11" t="s">
        <v>1418</v>
      </c>
      <c r="J457" s="12">
        <v>0.4</v>
      </c>
      <c r="K457" s="11" t="s">
        <v>1419</v>
      </c>
      <c r="L457" s="11" t="s">
        <v>1415</v>
      </c>
      <c r="M457" s="11">
        <v>2</v>
      </c>
      <c r="N457" s="11">
        <v>1</v>
      </c>
      <c r="O457" s="40">
        <v>1</v>
      </c>
      <c r="P457" s="11">
        <v>2</v>
      </c>
      <c r="Q457" s="12">
        <v>1</v>
      </c>
      <c r="R457" s="42" t="s">
        <v>1420</v>
      </c>
    </row>
    <row r="458" spans="1:18" ht="36" x14ac:dyDescent="0.25">
      <c r="A458" s="46" t="str">
        <f t="shared" ref="A458:A521" si="28">LEFT(H458,2)</f>
        <v>40</v>
      </c>
      <c r="B458" s="46" t="str">
        <f t="shared" ref="B458:B521" si="29">LEFT(H458,6)</f>
        <v>400211</v>
      </c>
      <c r="C458" s="46" t="str">
        <f t="shared" ref="C458:C521" si="30">LEFT(H458,5)</f>
        <v>40021</v>
      </c>
      <c r="D458" s="46" t="str">
        <f t="shared" ref="D458:D521" si="31">LEFT(H458,4)</f>
        <v>4002</v>
      </c>
      <c r="E458" s="46">
        <v>4.8000000000000001E-2</v>
      </c>
      <c r="H458" s="11" t="s">
        <v>1421</v>
      </c>
      <c r="I458" s="11" t="s">
        <v>1422</v>
      </c>
      <c r="J458" s="12">
        <v>0.4</v>
      </c>
      <c r="K458" s="11" t="s">
        <v>1423</v>
      </c>
      <c r="L458" s="11" t="s">
        <v>1415</v>
      </c>
      <c r="M458" s="11">
        <v>2</v>
      </c>
      <c r="N458" s="11">
        <v>1</v>
      </c>
      <c r="O458" s="40">
        <v>1</v>
      </c>
      <c r="P458" s="11">
        <v>2</v>
      </c>
      <c r="Q458" s="12">
        <v>1</v>
      </c>
      <c r="R458" s="42" t="s">
        <v>1424</v>
      </c>
    </row>
    <row r="459" spans="1:18" ht="48" x14ac:dyDescent="0.25">
      <c r="A459" s="46" t="str">
        <f t="shared" si="28"/>
        <v>40</v>
      </c>
      <c r="B459" s="46" t="str">
        <f t="shared" si="29"/>
        <v>400212</v>
      </c>
      <c r="C459" s="46" t="str">
        <f t="shared" si="30"/>
        <v>40021</v>
      </c>
      <c r="D459" s="46" t="str">
        <f t="shared" si="31"/>
        <v>4002</v>
      </c>
      <c r="E459" s="46">
        <v>4.8000000000000001E-2</v>
      </c>
      <c r="H459" s="11" t="s">
        <v>1425</v>
      </c>
      <c r="I459" s="11" t="s">
        <v>1426</v>
      </c>
      <c r="J459" s="12">
        <v>0.8</v>
      </c>
      <c r="K459" s="11" t="s">
        <v>1427</v>
      </c>
      <c r="L459" s="11" t="s">
        <v>1415</v>
      </c>
      <c r="M459" s="11">
        <v>2</v>
      </c>
      <c r="N459" s="11">
        <v>1</v>
      </c>
      <c r="O459" s="40">
        <v>1</v>
      </c>
      <c r="P459" s="11">
        <v>2</v>
      </c>
      <c r="Q459" s="12">
        <v>1</v>
      </c>
      <c r="R459" s="42" t="s">
        <v>1428</v>
      </c>
    </row>
    <row r="460" spans="1:18" ht="36" x14ac:dyDescent="0.25">
      <c r="A460" s="46" t="str">
        <f t="shared" si="28"/>
        <v>40</v>
      </c>
      <c r="B460" s="46" t="str">
        <f t="shared" si="29"/>
        <v>400212</v>
      </c>
      <c r="C460" s="46" t="str">
        <f t="shared" si="30"/>
        <v>40021</v>
      </c>
      <c r="D460" s="46" t="str">
        <f t="shared" si="31"/>
        <v>4002</v>
      </c>
      <c r="E460" s="46">
        <v>1.2E-2</v>
      </c>
      <c r="H460" s="11" t="s">
        <v>1429</v>
      </c>
      <c r="I460" s="11" t="s">
        <v>1430</v>
      </c>
      <c r="J460" s="12">
        <v>0.2</v>
      </c>
      <c r="K460" s="11" t="s">
        <v>1431</v>
      </c>
      <c r="L460" s="11" t="s">
        <v>1415</v>
      </c>
      <c r="M460" s="11">
        <v>1</v>
      </c>
      <c r="N460" s="11">
        <v>0</v>
      </c>
      <c r="O460" s="40">
        <v>1</v>
      </c>
      <c r="P460" s="11">
        <v>1</v>
      </c>
      <c r="Q460" s="12">
        <v>1</v>
      </c>
      <c r="R460" s="42" t="s">
        <v>1432</v>
      </c>
    </row>
    <row r="461" spans="1:18" ht="45" x14ac:dyDescent="0.25">
      <c r="A461" s="46" t="str">
        <f t="shared" si="28"/>
        <v>40</v>
      </c>
      <c r="B461" s="46" t="str">
        <f t="shared" si="29"/>
        <v>400213</v>
      </c>
      <c r="C461" s="46" t="str">
        <f t="shared" si="30"/>
        <v>40021</v>
      </c>
      <c r="D461" s="46" t="str">
        <f t="shared" si="31"/>
        <v>4002</v>
      </c>
      <c r="E461" s="46">
        <v>9.6000000000000002E-2</v>
      </c>
      <c r="H461" s="11" t="s">
        <v>1433</v>
      </c>
      <c r="I461" s="11" t="s">
        <v>1434</v>
      </c>
      <c r="J461" s="12">
        <v>0.8</v>
      </c>
      <c r="K461" s="11" t="s">
        <v>1435</v>
      </c>
      <c r="L461" s="11" t="s">
        <v>1385</v>
      </c>
      <c r="M461" s="11">
        <v>2</v>
      </c>
      <c r="N461" s="11">
        <v>1</v>
      </c>
      <c r="O461" s="40">
        <v>1</v>
      </c>
      <c r="P461" s="11">
        <v>2</v>
      </c>
      <c r="Q461" s="12">
        <v>1</v>
      </c>
      <c r="R461" s="42" t="s">
        <v>1436</v>
      </c>
    </row>
    <row r="462" spans="1:18" ht="36" x14ac:dyDescent="0.25">
      <c r="A462" s="46" t="str">
        <f t="shared" si="28"/>
        <v>40</v>
      </c>
      <c r="B462" s="46" t="str">
        <f t="shared" si="29"/>
        <v>400213</v>
      </c>
      <c r="C462" s="46" t="str">
        <f t="shared" si="30"/>
        <v>40021</v>
      </c>
      <c r="D462" s="46" t="str">
        <f t="shared" si="31"/>
        <v>4002</v>
      </c>
      <c r="E462" s="46">
        <v>2.4E-2</v>
      </c>
      <c r="H462" s="11" t="s">
        <v>1437</v>
      </c>
      <c r="I462" s="11" t="s">
        <v>1438</v>
      </c>
      <c r="J462" s="12">
        <v>0.2</v>
      </c>
      <c r="K462" s="11" t="s">
        <v>1439</v>
      </c>
      <c r="L462" s="11" t="s">
        <v>1385</v>
      </c>
      <c r="M462" s="11">
        <v>1</v>
      </c>
      <c r="N462" s="11">
        <v>0</v>
      </c>
      <c r="O462" s="40">
        <v>1</v>
      </c>
      <c r="P462" s="11">
        <v>1</v>
      </c>
      <c r="Q462" s="12">
        <v>1</v>
      </c>
      <c r="R462" s="42" t="s">
        <v>1440</v>
      </c>
    </row>
    <row r="463" spans="1:18" ht="36" x14ac:dyDescent="0.25">
      <c r="A463" s="46" t="str">
        <f t="shared" si="28"/>
        <v>40</v>
      </c>
      <c r="B463" s="46" t="str">
        <f t="shared" si="29"/>
        <v>400311</v>
      </c>
      <c r="C463" s="46" t="str">
        <f t="shared" si="30"/>
        <v>40031</v>
      </c>
      <c r="D463" s="46" t="str">
        <f t="shared" si="31"/>
        <v>4003</v>
      </c>
      <c r="E463" s="46">
        <v>0.02</v>
      </c>
      <c r="H463" s="11" t="s">
        <v>1441</v>
      </c>
      <c r="I463" s="11" t="s">
        <v>1442</v>
      </c>
      <c r="J463" s="12">
        <v>0.5</v>
      </c>
      <c r="K463" s="11" t="s">
        <v>1443</v>
      </c>
      <c r="L463" s="11" t="s">
        <v>1444</v>
      </c>
      <c r="M463" s="11">
        <v>1</v>
      </c>
      <c r="N463" s="11">
        <v>0</v>
      </c>
      <c r="O463" s="40">
        <v>1</v>
      </c>
      <c r="P463" s="11">
        <v>1</v>
      </c>
      <c r="Q463" s="12">
        <v>1</v>
      </c>
      <c r="R463" s="42" t="s">
        <v>1445</v>
      </c>
    </row>
    <row r="464" spans="1:18" ht="24" x14ac:dyDescent="0.25">
      <c r="A464" s="46" t="str">
        <f t="shared" si="28"/>
        <v>40</v>
      </c>
      <c r="B464" s="46" t="str">
        <f t="shared" si="29"/>
        <v>400311</v>
      </c>
      <c r="C464" s="46" t="str">
        <f t="shared" si="30"/>
        <v>40031</v>
      </c>
      <c r="D464" s="46" t="str">
        <f t="shared" si="31"/>
        <v>4003</v>
      </c>
      <c r="E464" s="46">
        <v>0.02</v>
      </c>
      <c r="H464" s="11" t="s">
        <v>1446</v>
      </c>
      <c r="I464" s="11" t="s">
        <v>1447</v>
      </c>
      <c r="J464" s="12">
        <v>0.5</v>
      </c>
      <c r="K464" s="11" t="s">
        <v>1448</v>
      </c>
      <c r="L464" s="11" t="s">
        <v>1444</v>
      </c>
      <c r="M464" s="11">
        <v>1</v>
      </c>
      <c r="N464" s="11">
        <v>0</v>
      </c>
      <c r="O464" s="40">
        <v>1</v>
      </c>
      <c r="P464" s="11">
        <v>1</v>
      </c>
      <c r="Q464" s="12">
        <v>1</v>
      </c>
      <c r="R464" s="42" t="s">
        <v>1449</v>
      </c>
    </row>
    <row r="465" spans="1:18" ht="24" x14ac:dyDescent="0.25">
      <c r="A465" s="46" t="str">
        <f t="shared" si="28"/>
        <v>40</v>
      </c>
      <c r="B465" s="46" t="str">
        <f t="shared" si="29"/>
        <v>400312</v>
      </c>
      <c r="C465" s="46" t="str">
        <f t="shared" si="30"/>
        <v>40031</v>
      </c>
      <c r="D465" s="46" t="str">
        <f t="shared" si="31"/>
        <v>4003</v>
      </c>
      <c r="E465" s="46">
        <v>0.02</v>
      </c>
      <c r="H465" s="11" t="s">
        <v>1450</v>
      </c>
      <c r="I465" s="11" t="s">
        <v>1451</v>
      </c>
      <c r="J465" s="12">
        <v>0.5</v>
      </c>
      <c r="K465" s="11" t="s">
        <v>1452</v>
      </c>
      <c r="L465" s="11" t="s">
        <v>1444</v>
      </c>
      <c r="M465" s="11">
        <v>1</v>
      </c>
      <c r="N465" s="11">
        <v>1</v>
      </c>
      <c r="O465" s="40">
        <v>0</v>
      </c>
      <c r="P465" s="11">
        <v>1</v>
      </c>
      <c r="Q465" s="12">
        <v>1</v>
      </c>
      <c r="R465" s="42" t="s">
        <v>1453</v>
      </c>
    </row>
    <row r="466" spans="1:18" ht="36" x14ac:dyDescent="0.25">
      <c r="A466" s="46" t="str">
        <f t="shared" si="28"/>
        <v>40</v>
      </c>
      <c r="B466" s="46" t="str">
        <f t="shared" si="29"/>
        <v>400312</v>
      </c>
      <c r="C466" s="46" t="str">
        <f t="shared" si="30"/>
        <v>40031</v>
      </c>
      <c r="D466" s="46" t="str">
        <f t="shared" si="31"/>
        <v>4003</v>
      </c>
      <c r="E466" s="46">
        <v>0.02</v>
      </c>
      <c r="H466" s="11" t="s">
        <v>1454</v>
      </c>
      <c r="I466" s="11" t="s">
        <v>1455</v>
      </c>
      <c r="J466" s="12">
        <v>0.5</v>
      </c>
      <c r="K466" s="11" t="s">
        <v>1456</v>
      </c>
      <c r="L466" s="11" t="s">
        <v>1444</v>
      </c>
      <c r="M466" s="11">
        <v>2</v>
      </c>
      <c r="N466" s="11">
        <v>1</v>
      </c>
      <c r="O466" s="40">
        <v>1</v>
      </c>
      <c r="P466" s="11">
        <v>2</v>
      </c>
      <c r="Q466" s="12">
        <v>1</v>
      </c>
      <c r="R466" s="42" t="s">
        <v>1457</v>
      </c>
    </row>
    <row r="467" spans="1:18" ht="24" x14ac:dyDescent="0.25">
      <c r="A467" s="46" t="str">
        <f t="shared" si="28"/>
        <v>40</v>
      </c>
      <c r="B467" s="46" t="str">
        <f t="shared" si="29"/>
        <v>400313</v>
      </c>
      <c r="C467" s="46" t="str">
        <f t="shared" si="30"/>
        <v>40031</v>
      </c>
      <c r="D467" s="46" t="str">
        <f t="shared" si="31"/>
        <v>4003</v>
      </c>
      <c r="E467" s="46">
        <v>0.06</v>
      </c>
      <c r="H467" s="11" t="s">
        <v>1458</v>
      </c>
      <c r="I467" s="11" t="s">
        <v>1459</v>
      </c>
      <c r="J467" s="12">
        <v>0.5</v>
      </c>
      <c r="K467" s="11" t="s">
        <v>1452</v>
      </c>
      <c r="L467" s="11" t="s">
        <v>1444</v>
      </c>
      <c r="M467" s="11">
        <v>1</v>
      </c>
      <c r="N467" s="11">
        <v>1</v>
      </c>
      <c r="O467" s="40">
        <v>0</v>
      </c>
      <c r="P467" s="11">
        <v>1</v>
      </c>
      <c r="Q467" s="12">
        <v>1</v>
      </c>
      <c r="R467" s="42" t="s">
        <v>1460</v>
      </c>
    </row>
    <row r="468" spans="1:18" ht="45" x14ac:dyDescent="0.25">
      <c r="A468" s="46" t="str">
        <f t="shared" si="28"/>
        <v>40</v>
      </c>
      <c r="B468" s="46" t="str">
        <f t="shared" si="29"/>
        <v>400313</v>
      </c>
      <c r="C468" s="46" t="str">
        <f t="shared" si="30"/>
        <v>40031</v>
      </c>
      <c r="D468" s="46" t="str">
        <f t="shared" si="31"/>
        <v>4003</v>
      </c>
      <c r="E468" s="46">
        <v>0.06</v>
      </c>
      <c r="H468" s="11" t="s">
        <v>1461</v>
      </c>
      <c r="I468" s="11" t="s">
        <v>1462</v>
      </c>
      <c r="J468" s="12">
        <v>0.5</v>
      </c>
      <c r="K468" s="11" t="s">
        <v>1463</v>
      </c>
      <c r="L468" s="11" t="s">
        <v>1444</v>
      </c>
      <c r="M468" s="11">
        <v>4</v>
      </c>
      <c r="N468" s="11">
        <v>3</v>
      </c>
      <c r="O468" s="40">
        <v>1</v>
      </c>
      <c r="P468" s="11">
        <v>4</v>
      </c>
      <c r="Q468" s="12">
        <v>1</v>
      </c>
      <c r="R468" s="42" t="s">
        <v>1464</v>
      </c>
    </row>
    <row r="469" spans="1:18" ht="24" x14ac:dyDescent="0.25">
      <c r="A469" s="46" t="str">
        <f t="shared" si="28"/>
        <v>50</v>
      </c>
      <c r="B469" s="46" t="str">
        <f t="shared" si="29"/>
        <v>500011</v>
      </c>
      <c r="C469" s="46" t="str">
        <f t="shared" si="30"/>
        <v>50001</v>
      </c>
      <c r="D469" s="46" t="str">
        <f t="shared" si="31"/>
        <v>5000</v>
      </c>
      <c r="E469" s="46">
        <v>2.5000000000000001E-2</v>
      </c>
      <c r="H469" s="11" t="s">
        <v>1465</v>
      </c>
      <c r="I469" s="11" t="s">
        <v>22</v>
      </c>
      <c r="J469" s="12">
        <v>1</v>
      </c>
      <c r="K469" s="11" t="s">
        <v>23</v>
      </c>
      <c r="L469" s="11" t="s">
        <v>24</v>
      </c>
      <c r="M469" s="11">
        <v>4</v>
      </c>
      <c r="N469" s="11">
        <v>3</v>
      </c>
      <c r="O469" s="40">
        <v>1</v>
      </c>
      <c r="P469" s="11">
        <v>4</v>
      </c>
      <c r="Q469" s="12">
        <v>1</v>
      </c>
      <c r="R469" s="42" t="s">
        <v>1466</v>
      </c>
    </row>
    <row r="470" spans="1:18" ht="56.25" x14ac:dyDescent="0.25">
      <c r="A470" s="46" t="str">
        <f t="shared" si="28"/>
        <v>50</v>
      </c>
      <c r="B470" s="46" t="str">
        <f t="shared" si="29"/>
        <v>500021</v>
      </c>
      <c r="C470" s="46" t="str">
        <f t="shared" si="30"/>
        <v>50002</v>
      </c>
      <c r="D470" s="46" t="str">
        <f t="shared" si="31"/>
        <v>5000</v>
      </c>
      <c r="E470" s="46">
        <v>6.2500000000000003E-3</v>
      </c>
      <c r="H470" s="11" t="s">
        <v>1467</v>
      </c>
      <c r="I470" s="11" t="s">
        <v>27</v>
      </c>
      <c r="J470" s="12">
        <v>0.25</v>
      </c>
      <c r="K470" s="11" t="s">
        <v>28</v>
      </c>
      <c r="L470" s="11" t="s">
        <v>29</v>
      </c>
      <c r="M470" s="11">
        <v>12</v>
      </c>
      <c r="N470" s="11">
        <v>9</v>
      </c>
      <c r="O470" s="40">
        <v>3</v>
      </c>
      <c r="P470" s="11">
        <v>12</v>
      </c>
      <c r="Q470" s="12">
        <v>1</v>
      </c>
      <c r="R470" s="42" t="s">
        <v>1468</v>
      </c>
    </row>
    <row r="471" spans="1:18" ht="36" x14ac:dyDescent="0.25">
      <c r="A471" s="46" t="str">
        <f t="shared" si="28"/>
        <v>50</v>
      </c>
      <c r="B471" s="46" t="str">
        <f t="shared" si="29"/>
        <v>500021</v>
      </c>
      <c r="C471" s="46" t="str">
        <f t="shared" si="30"/>
        <v>50002</v>
      </c>
      <c r="D471" s="46" t="str">
        <f t="shared" si="31"/>
        <v>5000</v>
      </c>
      <c r="E471" s="46">
        <v>6.2500000000000003E-3</v>
      </c>
      <c r="H471" s="11" t="s">
        <v>1469</v>
      </c>
      <c r="I471" s="11" t="s">
        <v>32</v>
      </c>
      <c r="J471" s="12">
        <v>0.25</v>
      </c>
      <c r="K471" s="11" t="s">
        <v>33</v>
      </c>
      <c r="L471" s="11" t="s">
        <v>29</v>
      </c>
      <c r="M471" s="11">
        <v>1</v>
      </c>
      <c r="N471" s="11">
        <v>1</v>
      </c>
      <c r="O471" s="40"/>
      <c r="P471" s="11">
        <v>1</v>
      </c>
      <c r="Q471" s="12">
        <v>1</v>
      </c>
      <c r="R471" s="42" t="s">
        <v>1470</v>
      </c>
    </row>
    <row r="472" spans="1:18" ht="45" x14ac:dyDescent="0.25">
      <c r="A472" s="46" t="str">
        <f t="shared" si="28"/>
        <v>50</v>
      </c>
      <c r="B472" s="46" t="str">
        <f t="shared" si="29"/>
        <v>500021</v>
      </c>
      <c r="C472" s="46" t="str">
        <f t="shared" si="30"/>
        <v>50002</v>
      </c>
      <c r="D472" s="46" t="str">
        <f t="shared" si="31"/>
        <v>5000</v>
      </c>
      <c r="E472" s="46">
        <v>6.2500000000000003E-3</v>
      </c>
      <c r="H472" s="11" t="s">
        <v>1471</v>
      </c>
      <c r="I472" s="11" t="s">
        <v>36</v>
      </c>
      <c r="J472" s="12">
        <v>0.25</v>
      </c>
      <c r="K472" s="11" t="s">
        <v>37</v>
      </c>
      <c r="L472" s="11" t="s">
        <v>29</v>
      </c>
      <c r="M472" s="11">
        <v>4</v>
      </c>
      <c r="N472" s="11">
        <v>3</v>
      </c>
      <c r="O472" s="40">
        <v>1</v>
      </c>
      <c r="P472" s="11">
        <v>4</v>
      </c>
      <c r="Q472" s="12">
        <v>1</v>
      </c>
      <c r="R472" s="42" t="s">
        <v>1472</v>
      </c>
    </row>
    <row r="473" spans="1:18" ht="36" x14ac:dyDescent="0.25">
      <c r="A473" s="46" t="str">
        <f t="shared" si="28"/>
        <v>50</v>
      </c>
      <c r="B473" s="46" t="str">
        <f t="shared" si="29"/>
        <v>500021</v>
      </c>
      <c r="C473" s="46" t="str">
        <f t="shared" si="30"/>
        <v>50002</v>
      </c>
      <c r="D473" s="46" t="str">
        <f t="shared" si="31"/>
        <v>5000</v>
      </c>
      <c r="E473" s="46">
        <v>6.2500000000000003E-3</v>
      </c>
      <c r="H473" s="11" t="s">
        <v>1473</v>
      </c>
      <c r="I473" s="11" t="s">
        <v>40</v>
      </c>
      <c r="J473" s="12">
        <v>0.25</v>
      </c>
      <c r="K473" s="11" t="s">
        <v>41</v>
      </c>
      <c r="L473" s="11" t="s">
        <v>29</v>
      </c>
      <c r="M473" s="11">
        <v>4</v>
      </c>
      <c r="N473" s="11">
        <v>3</v>
      </c>
      <c r="O473" s="40">
        <v>1</v>
      </c>
      <c r="P473" s="11">
        <v>4</v>
      </c>
      <c r="Q473" s="12">
        <v>1</v>
      </c>
      <c r="R473" s="42" t="s">
        <v>1474</v>
      </c>
    </row>
    <row r="474" spans="1:18" ht="24" x14ac:dyDescent="0.25">
      <c r="A474" s="46" t="str">
        <f t="shared" si="28"/>
        <v>50</v>
      </c>
      <c r="B474" s="46" t="str">
        <f t="shared" si="29"/>
        <v>500031</v>
      </c>
      <c r="C474" s="46" t="str">
        <f t="shared" si="30"/>
        <v>50003</v>
      </c>
      <c r="D474" s="46" t="str">
        <f t="shared" si="31"/>
        <v>5000</v>
      </c>
      <c r="E474" s="46">
        <v>3.7499999999999999E-3</v>
      </c>
      <c r="H474" s="11" t="s">
        <v>1475</v>
      </c>
      <c r="I474" s="11" t="s">
        <v>44</v>
      </c>
      <c r="J474" s="12">
        <v>0.15</v>
      </c>
      <c r="K474" s="11" t="s">
        <v>45</v>
      </c>
      <c r="L474" s="11" t="s">
        <v>46</v>
      </c>
      <c r="M474" s="11">
        <v>1</v>
      </c>
      <c r="N474" s="11">
        <v>1</v>
      </c>
      <c r="O474" s="40"/>
      <c r="P474" s="11">
        <v>1</v>
      </c>
      <c r="Q474" s="12">
        <v>1</v>
      </c>
      <c r="R474" s="42" t="s">
        <v>1476</v>
      </c>
    </row>
    <row r="475" spans="1:18" ht="24" x14ac:dyDescent="0.25">
      <c r="A475" s="46" t="str">
        <f t="shared" si="28"/>
        <v>50</v>
      </c>
      <c r="B475" s="46" t="str">
        <f t="shared" si="29"/>
        <v>500031</v>
      </c>
      <c r="C475" s="46" t="str">
        <f t="shared" si="30"/>
        <v>50003</v>
      </c>
      <c r="D475" s="46" t="str">
        <f t="shared" si="31"/>
        <v>5000</v>
      </c>
      <c r="E475" s="46">
        <v>1.7500000000000002E-2</v>
      </c>
      <c r="H475" s="11" t="s">
        <v>1477</v>
      </c>
      <c r="I475" s="11" t="s">
        <v>48</v>
      </c>
      <c r="J475" s="12">
        <v>0.7</v>
      </c>
      <c r="K475" s="11" t="s">
        <v>49</v>
      </c>
      <c r="L475" s="11" t="s">
        <v>46</v>
      </c>
      <c r="M475" s="11">
        <v>4</v>
      </c>
      <c r="N475" s="11">
        <v>3</v>
      </c>
      <c r="O475" s="40">
        <v>1</v>
      </c>
      <c r="P475" s="11">
        <v>4</v>
      </c>
      <c r="Q475" s="12">
        <v>1</v>
      </c>
      <c r="R475" s="42" t="s">
        <v>1478</v>
      </c>
    </row>
    <row r="476" spans="1:18" ht="24" x14ac:dyDescent="0.25">
      <c r="A476" s="46" t="str">
        <f t="shared" si="28"/>
        <v>50</v>
      </c>
      <c r="B476" s="46" t="str">
        <f t="shared" si="29"/>
        <v>500031</v>
      </c>
      <c r="C476" s="46" t="str">
        <f t="shared" si="30"/>
        <v>50003</v>
      </c>
      <c r="D476" s="46" t="str">
        <f t="shared" si="31"/>
        <v>5000</v>
      </c>
      <c r="E476" s="46">
        <v>1.25E-3</v>
      </c>
      <c r="H476" s="11" t="s">
        <v>1479</v>
      </c>
      <c r="I476" s="11" t="s">
        <v>52</v>
      </c>
      <c r="J476" s="12">
        <v>0.05</v>
      </c>
      <c r="K476" s="11" t="s">
        <v>53</v>
      </c>
      <c r="L476" s="11" t="s">
        <v>46</v>
      </c>
      <c r="M476" s="11">
        <v>1</v>
      </c>
      <c r="N476" s="11">
        <v>0</v>
      </c>
      <c r="O476" s="40">
        <v>1</v>
      </c>
      <c r="P476" s="11">
        <v>1</v>
      </c>
      <c r="Q476" s="12">
        <v>1</v>
      </c>
      <c r="R476" s="42" t="s">
        <v>1480</v>
      </c>
    </row>
    <row r="477" spans="1:18" ht="24" x14ac:dyDescent="0.25">
      <c r="A477" s="46" t="str">
        <f t="shared" si="28"/>
        <v>50</v>
      </c>
      <c r="B477" s="46" t="str">
        <f t="shared" si="29"/>
        <v>500031</v>
      </c>
      <c r="C477" s="46" t="str">
        <f t="shared" si="30"/>
        <v>50003</v>
      </c>
      <c r="D477" s="46" t="str">
        <f t="shared" si="31"/>
        <v>5000</v>
      </c>
      <c r="E477" s="46">
        <v>2.5000000000000001E-3</v>
      </c>
      <c r="H477" s="11" t="s">
        <v>1481</v>
      </c>
      <c r="I477" s="11" t="s">
        <v>56</v>
      </c>
      <c r="J477" s="12">
        <v>0.1</v>
      </c>
      <c r="K477" s="11" t="s">
        <v>57</v>
      </c>
      <c r="L477" s="11" t="s">
        <v>46</v>
      </c>
      <c r="M477" s="11">
        <v>1</v>
      </c>
      <c r="N477" s="11">
        <v>0</v>
      </c>
      <c r="O477" s="40">
        <v>1</v>
      </c>
      <c r="P477" s="11">
        <v>1</v>
      </c>
      <c r="Q477" s="12">
        <v>1</v>
      </c>
      <c r="R477" s="42" t="s">
        <v>1482</v>
      </c>
    </row>
    <row r="478" spans="1:18" ht="24" x14ac:dyDescent="0.25">
      <c r="A478" s="46" t="str">
        <f t="shared" si="28"/>
        <v>50</v>
      </c>
      <c r="B478" s="46" t="str">
        <f t="shared" si="29"/>
        <v>500041</v>
      </c>
      <c r="C478" s="46" t="str">
        <f t="shared" si="30"/>
        <v>50004</v>
      </c>
      <c r="D478" s="46" t="str">
        <f t="shared" si="31"/>
        <v>5000</v>
      </c>
      <c r="E478" s="46">
        <v>6.2500000000000003E-3</v>
      </c>
      <c r="H478" s="11" t="s">
        <v>1483</v>
      </c>
      <c r="I478" s="11" t="s">
        <v>60</v>
      </c>
      <c r="J478" s="12">
        <v>0.25</v>
      </c>
      <c r="K478" s="11" t="s">
        <v>61</v>
      </c>
      <c r="L478" s="11" t="s">
        <v>29</v>
      </c>
      <c r="M478" s="11">
        <v>12</v>
      </c>
      <c r="N478" s="11">
        <v>9</v>
      </c>
      <c r="O478" s="40">
        <v>3</v>
      </c>
      <c r="P478" s="11">
        <v>12</v>
      </c>
      <c r="Q478" s="12">
        <v>1</v>
      </c>
      <c r="R478" s="42" t="s">
        <v>1484</v>
      </c>
    </row>
    <row r="479" spans="1:18" ht="36" x14ac:dyDescent="0.25">
      <c r="A479" s="46" t="str">
        <f t="shared" si="28"/>
        <v>50</v>
      </c>
      <c r="B479" s="46" t="str">
        <f t="shared" si="29"/>
        <v>500041</v>
      </c>
      <c r="C479" s="46" t="str">
        <f t="shared" si="30"/>
        <v>50004</v>
      </c>
      <c r="D479" s="46" t="str">
        <f t="shared" si="31"/>
        <v>5000</v>
      </c>
      <c r="E479" s="46">
        <v>6.2500000000000003E-3</v>
      </c>
      <c r="H479" s="11" t="s">
        <v>1485</v>
      </c>
      <c r="I479" s="11" t="s">
        <v>64</v>
      </c>
      <c r="J479" s="12">
        <v>0.25</v>
      </c>
      <c r="K479" s="11" t="s">
        <v>65</v>
      </c>
      <c r="L479" s="11" t="s">
        <v>66</v>
      </c>
      <c r="M479" s="11">
        <v>12</v>
      </c>
      <c r="N479" s="11">
        <v>9</v>
      </c>
      <c r="O479" s="40">
        <v>3</v>
      </c>
      <c r="P479" s="11">
        <v>12</v>
      </c>
      <c r="Q479" s="12">
        <v>1</v>
      </c>
      <c r="R479" s="42" t="s">
        <v>1486</v>
      </c>
    </row>
    <row r="480" spans="1:18" ht="36" x14ac:dyDescent="0.25">
      <c r="A480" s="46" t="str">
        <f t="shared" si="28"/>
        <v>50</v>
      </c>
      <c r="B480" s="46" t="str">
        <f t="shared" si="29"/>
        <v>500041</v>
      </c>
      <c r="C480" s="46" t="str">
        <f t="shared" si="30"/>
        <v>50004</v>
      </c>
      <c r="D480" s="46" t="str">
        <f t="shared" si="31"/>
        <v>5000</v>
      </c>
      <c r="E480" s="46">
        <v>6.2500000000000003E-3</v>
      </c>
      <c r="H480" s="11" t="s">
        <v>1487</v>
      </c>
      <c r="I480" s="11" t="s">
        <v>69</v>
      </c>
      <c r="J480" s="12">
        <v>0.25</v>
      </c>
      <c r="K480" s="11" t="s">
        <v>70</v>
      </c>
      <c r="L480" s="11" t="s">
        <v>66</v>
      </c>
      <c r="M480" s="11">
        <v>2</v>
      </c>
      <c r="N480" s="11">
        <v>2</v>
      </c>
      <c r="O480" s="40"/>
      <c r="P480" s="11">
        <v>2</v>
      </c>
      <c r="Q480" s="12">
        <v>1</v>
      </c>
      <c r="R480" s="42" t="s">
        <v>1488</v>
      </c>
    </row>
    <row r="481" spans="1:18" ht="36" x14ac:dyDescent="0.25">
      <c r="A481" s="46" t="str">
        <f t="shared" si="28"/>
        <v>50</v>
      </c>
      <c r="B481" s="46" t="str">
        <f t="shared" si="29"/>
        <v>500041</v>
      </c>
      <c r="C481" s="46" t="str">
        <f t="shared" si="30"/>
        <v>50004</v>
      </c>
      <c r="D481" s="46" t="str">
        <f t="shared" si="31"/>
        <v>5000</v>
      </c>
      <c r="E481" s="46">
        <v>6.2500000000000003E-3</v>
      </c>
      <c r="H481" s="11" t="s">
        <v>1489</v>
      </c>
      <c r="I481" s="11" t="s">
        <v>73</v>
      </c>
      <c r="J481" s="12">
        <v>0.25</v>
      </c>
      <c r="K481" s="11" t="s">
        <v>74</v>
      </c>
      <c r="L481" s="11" t="s">
        <v>75</v>
      </c>
      <c r="M481" s="11">
        <v>2</v>
      </c>
      <c r="N481" s="11">
        <v>2</v>
      </c>
      <c r="O481" s="40"/>
      <c r="P481" s="11">
        <v>2</v>
      </c>
      <c r="Q481" s="12">
        <v>1</v>
      </c>
      <c r="R481" s="42" t="s">
        <v>1488</v>
      </c>
    </row>
    <row r="482" spans="1:18" ht="24" x14ac:dyDescent="0.25">
      <c r="A482" s="46" t="str">
        <f t="shared" si="28"/>
        <v>50</v>
      </c>
      <c r="B482" s="46" t="str">
        <f t="shared" si="29"/>
        <v>500111</v>
      </c>
      <c r="C482" s="46" t="str">
        <f t="shared" si="30"/>
        <v>50011</v>
      </c>
      <c r="D482" s="46" t="str">
        <f t="shared" si="31"/>
        <v>5001</v>
      </c>
      <c r="E482" s="46">
        <v>6.2500000000000003E-3</v>
      </c>
      <c r="H482" s="11" t="s">
        <v>1490</v>
      </c>
      <c r="I482" s="11" t="s">
        <v>1491</v>
      </c>
      <c r="J482" s="12">
        <v>0.25</v>
      </c>
      <c r="K482" s="11" t="s">
        <v>1492</v>
      </c>
      <c r="L482" s="11" t="s">
        <v>1493</v>
      </c>
      <c r="M482" s="11">
        <v>3</v>
      </c>
      <c r="N482" s="11">
        <v>4</v>
      </c>
      <c r="O482" s="40"/>
      <c r="P482" s="11">
        <v>4</v>
      </c>
      <c r="Q482" s="12">
        <v>1</v>
      </c>
      <c r="R482" s="42" t="s">
        <v>1488</v>
      </c>
    </row>
    <row r="483" spans="1:18" ht="24" x14ac:dyDescent="0.25">
      <c r="A483" s="46" t="str">
        <f t="shared" si="28"/>
        <v>50</v>
      </c>
      <c r="B483" s="46" t="str">
        <f t="shared" si="29"/>
        <v>500111</v>
      </c>
      <c r="C483" s="46" t="str">
        <f t="shared" si="30"/>
        <v>50011</v>
      </c>
      <c r="D483" s="46" t="str">
        <f t="shared" si="31"/>
        <v>5001</v>
      </c>
      <c r="E483" s="46">
        <v>6.2500000000000003E-3</v>
      </c>
      <c r="H483" s="11" t="s">
        <v>1494</v>
      </c>
      <c r="I483" s="11" t="s">
        <v>1495</v>
      </c>
      <c r="J483" s="12">
        <v>0.25</v>
      </c>
      <c r="K483" s="11" t="s">
        <v>1496</v>
      </c>
      <c r="L483" s="11" t="s">
        <v>1493</v>
      </c>
      <c r="M483" s="11">
        <v>1</v>
      </c>
      <c r="N483" s="11">
        <v>1</v>
      </c>
      <c r="O483" s="40"/>
      <c r="P483" s="11">
        <v>1</v>
      </c>
      <c r="Q483" s="12">
        <v>1</v>
      </c>
      <c r="R483" s="42" t="s">
        <v>1488</v>
      </c>
    </row>
    <row r="484" spans="1:18" ht="36" x14ac:dyDescent="0.25">
      <c r="A484" s="46" t="str">
        <f t="shared" si="28"/>
        <v>50</v>
      </c>
      <c r="B484" s="46" t="str">
        <f t="shared" si="29"/>
        <v>500111</v>
      </c>
      <c r="C484" s="46" t="str">
        <f t="shared" si="30"/>
        <v>50011</v>
      </c>
      <c r="D484" s="46" t="str">
        <f t="shared" si="31"/>
        <v>5001</v>
      </c>
      <c r="E484" s="46">
        <v>5.0000000000000001E-3</v>
      </c>
      <c r="H484" s="11" t="s">
        <v>1497</v>
      </c>
      <c r="I484" s="11" t="s">
        <v>1498</v>
      </c>
      <c r="J484" s="12">
        <v>0.2</v>
      </c>
      <c r="K484" s="11" t="s">
        <v>1499</v>
      </c>
      <c r="L484" s="11" t="s">
        <v>1493</v>
      </c>
      <c r="M484" s="11">
        <v>1</v>
      </c>
      <c r="N484" s="11">
        <v>0</v>
      </c>
      <c r="O484" s="40">
        <v>1</v>
      </c>
      <c r="P484" s="11">
        <v>1</v>
      </c>
      <c r="Q484" s="12">
        <v>1</v>
      </c>
      <c r="R484" s="42" t="s">
        <v>1500</v>
      </c>
    </row>
    <row r="485" spans="1:18" ht="36" x14ac:dyDescent="0.25">
      <c r="A485" s="46" t="str">
        <f t="shared" si="28"/>
        <v>50</v>
      </c>
      <c r="B485" s="46" t="str">
        <f t="shared" si="29"/>
        <v>500111</v>
      </c>
      <c r="C485" s="46" t="str">
        <f t="shared" si="30"/>
        <v>50011</v>
      </c>
      <c r="D485" s="46" t="str">
        <f t="shared" si="31"/>
        <v>5001</v>
      </c>
      <c r="E485" s="46">
        <v>7.4999999999999997E-3</v>
      </c>
      <c r="H485" s="11" t="s">
        <v>1501</v>
      </c>
      <c r="I485" s="11" t="s">
        <v>1502</v>
      </c>
      <c r="J485" s="12">
        <v>0.3</v>
      </c>
      <c r="K485" s="11" t="s">
        <v>1503</v>
      </c>
      <c r="L485" s="11" t="s">
        <v>1504</v>
      </c>
      <c r="M485" s="11">
        <v>2</v>
      </c>
      <c r="N485" s="11">
        <v>1</v>
      </c>
      <c r="O485" s="40">
        <v>1</v>
      </c>
      <c r="P485" s="11">
        <v>2</v>
      </c>
      <c r="Q485" s="12">
        <v>1</v>
      </c>
      <c r="R485" s="42" t="s">
        <v>1505</v>
      </c>
    </row>
    <row r="486" spans="1:18" ht="36" x14ac:dyDescent="0.25">
      <c r="A486" s="46" t="str">
        <f t="shared" si="28"/>
        <v>50</v>
      </c>
      <c r="B486" s="46" t="str">
        <f t="shared" si="29"/>
        <v>500112</v>
      </c>
      <c r="C486" s="46" t="str">
        <f t="shared" si="30"/>
        <v>50011</v>
      </c>
      <c r="D486" s="46" t="str">
        <f t="shared" si="31"/>
        <v>5001</v>
      </c>
      <c r="E486" s="46">
        <v>8.2500000000000004E-3</v>
      </c>
      <c r="H486" s="11" t="s">
        <v>1506</v>
      </c>
      <c r="I486" s="11" t="s">
        <v>1507</v>
      </c>
      <c r="J486" s="12">
        <v>0.33</v>
      </c>
      <c r="K486" s="11" t="s">
        <v>1508</v>
      </c>
      <c r="L486" s="11" t="s">
        <v>1504</v>
      </c>
      <c r="M486" s="11">
        <v>4</v>
      </c>
      <c r="N486" s="11">
        <v>3</v>
      </c>
      <c r="O486" s="40">
        <v>1</v>
      </c>
      <c r="P486" s="11">
        <v>4</v>
      </c>
      <c r="Q486" s="12">
        <v>1</v>
      </c>
      <c r="R486" s="42" t="s">
        <v>1509</v>
      </c>
    </row>
    <row r="487" spans="1:18" ht="24" x14ac:dyDescent="0.25">
      <c r="A487" s="46" t="str">
        <f t="shared" si="28"/>
        <v>50</v>
      </c>
      <c r="B487" s="46" t="str">
        <f t="shared" si="29"/>
        <v>500112</v>
      </c>
      <c r="C487" s="46" t="str">
        <f t="shared" si="30"/>
        <v>50011</v>
      </c>
      <c r="D487" s="46" t="str">
        <f t="shared" si="31"/>
        <v>5001</v>
      </c>
      <c r="E487" s="46">
        <v>8.2500000000000004E-3</v>
      </c>
      <c r="H487" s="11" t="s">
        <v>1510</v>
      </c>
      <c r="I487" s="11" t="s">
        <v>1511</v>
      </c>
      <c r="J487" s="12">
        <v>0.33</v>
      </c>
      <c r="K487" s="11" t="s">
        <v>1508</v>
      </c>
      <c r="L487" s="11" t="s">
        <v>1512</v>
      </c>
      <c r="M487" s="11">
        <v>4</v>
      </c>
      <c r="N487" s="11">
        <v>3</v>
      </c>
      <c r="O487" s="40">
        <v>1</v>
      </c>
      <c r="P487" s="11">
        <v>4</v>
      </c>
      <c r="Q487" s="12">
        <v>1</v>
      </c>
      <c r="R487" s="42" t="s">
        <v>1513</v>
      </c>
    </row>
    <row r="488" spans="1:18" ht="45" x14ac:dyDescent="0.25">
      <c r="A488" s="46" t="str">
        <f t="shared" si="28"/>
        <v>50</v>
      </c>
      <c r="B488" s="46" t="str">
        <f t="shared" si="29"/>
        <v>500112</v>
      </c>
      <c r="C488" s="46" t="str">
        <f t="shared" si="30"/>
        <v>50011</v>
      </c>
      <c r="D488" s="46" t="str">
        <f t="shared" si="31"/>
        <v>5001</v>
      </c>
      <c r="E488" s="46">
        <v>8.5000000000000006E-3</v>
      </c>
      <c r="H488" s="11" t="s">
        <v>1514</v>
      </c>
      <c r="I488" s="11" t="s">
        <v>1515</v>
      </c>
      <c r="J488" s="12">
        <v>0.34</v>
      </c>
      <c r="K488" s="11" t="s">
        <v>1508</v>
      </c>
      <c r="L488" s="11" t="s">
        <v>1504</v>
      </c>
      <c r="M488" s="11">
        <v>4</v>
      </c>
      <c r="N488" s="11">
        <v>3</v>
      </c>
      <c r="O488" s="40">
        <v>1</v>
      </c>
      <c r="P488" s="11">
        <v>4</v>
      </c>
      <c r="Q488" s="12">
        <v>1</v>
      </c>
      <c r="R488" s="42" t="s">
        <v>1516</v>
      </c>
    </row>
    <row r="489" spans="1:18" ht="24" x14ac:dyDescent="0.25">
      <c r="A489" s="46" t="str">
        <f t="shared" si="28"/>
        <v>50</v>
      </c>
      <c r="B489" s="46" t="str">
        <f t="shared" si="29"/>
        <v>500121</v>
      </c>
      <c r="C489" s="46" t="str">
        <f t="shared" si="30"/>
        <v>50012</v>
      </c>
      <c r="D489" s="46" t="str">
        <f t="shared" si="31"/>
        <v>5001</v>
      </c>
      <c r="E489" s="46">
        <v>2.5000000000000001E-3</v>
      </c>
      <c r="H489" s="11" t="s">
        <v>1517</v>
      </c>
      <c r="I489" s="11" t="s">
        <v>1518</v>
      </c>
      <c r="J489" s="12">
        <v>0.1</v>
      </c>
      <c r="K489" s="11" t="s">
        <v>1519</v>
      </c>
      <c r="L489" s="11" t="s">
        <v>1520</v>
      </c>
      <c r="M489" s="11">
        <v>2</v>
      </c>
      <c r="N489" s="11">
        <v>1</v>
      </c>
      <c r="O489" s="40">
        <v>1</v>
      </c>
      <c r="P489" s="11">
        <v>2</v>
      </c>
      <c r="Q489" s="12">
        <v>1</v>
      </c>
      <c r="R489" s="42" t="s">
        <v>1521</v>
      </c>
    </row>
    <row r="490" spans="1:18" ht="60" x14ac:dyDescent="0.25">
      <c r="A490" s="46" t="str">
        <f t="shared" si="28"/>
        <v>50</v>
      </c>
      <c r="B490" s="46" t="str">
        <f t="shared" si="29"/>
        <v>500121</v>
      </c>
      <c r="C490" s="46" t="str">
        <f t="shared" si="30"/>
        <v>50012</v>
      </c>
      <c r="D490" s="46" t="str">
        <f t="shared" si="31"/>
        <v>5001</v>
      </c>
      <c r="E490" s="46">
        <v>2.5000000000000001E-3</v>
      </c>
      <c r="H490" s="11" t="s">
        <v>1522</v>
      </c>
      <c r="I490" s="11" t="s">
        <v>1523</v>
      </c>
      <c r="J490" s="12">
        <v>0.1</v>
      </c>
      <c r="K490" s="11" t="s">
        <v>1524</v>
      </c>
      <c r="L490" s="11" t="s">
        <v>1525</v>
      </c>
      <c r="M490" s="11">
        <v>4</v>
      </c>
      <c r="N490" s="11">
        <v>3</v>
      </c>
      <c r="O490" s="40">
        <v>1</v>
      </c>
      <c r="P490" s="11">
        <v>4</v>
      </c>
      <c r="Q490" s="12">
        <v>1</v>
      </c>
      <c r="R490" s="42" t="s">
        <v>1526</v>
      </c>
    </row>
    <row r="491" spans="1:18" ht="24" x14ac:dyDescent="0.25">
      <c r="A491" s="46" t="str">
        <f t="shared" si="28"/>
        <v>50</v>
      </c>
      <c r="B491" s="46" t="str">
        <f t="shared" si="29"/>
        <v>500121</v>
      </c>
      <c r="C491" s="46" t="str">
        <f t="shared" si="30"/>
        <v>50012</v>
      </c>
      <c r="D491" s="46" t="str">
        <f t="shared" si="31"/>
        <v>5001</v>
      </c>
      <c r="E491" s="46">
        <v>2.5000000000000001E-3</v>
      </c>
      <c r="H491" s="11" t="s">
        <v>1527</v>
      </c>
      <c r="I491" s="11" t="s">
        <v>1528</v>
      </c>
      <c r="J491" s="12">
        <v>0.1</v>
      </c>
      <c r="K491" s="11" t="s">
        <v>1529</v>
      </c>
      <c r="L491" s="11" t="s">
        <v>1525</v>
      </c>
      <c r="M491" s="11">
        <v>4</v>
      </c>
      <c r="N491" s="11">
        <v>2</v>
      </c>
      <c r="O491" s="40">
        <v>2</v>
      </c>
      <c r="P491" s="11">
        <v>4</v>
      </c>
      <c r="Q491" s="12">
        <v>1</v>
      </c>
      <c r="R491" s="42" t="s">
        <v>1530</v>
      </c>
    </row>
    <row r="492" spans="1:18" ht="36" x14ac:dyDescent="0.25">
      <c r="A492" s="46" t="str">
        <f t="shared" si="28"/>
        <v>50</v>
      </c>
      <c r="B492" s="46" t="str">
        <f t="shared" si="29"/>
        <v>500121</v>
      </c>
      <c r="C492" s="46" t="str">
        <f t="shared" si="30"/>
        <v>50012</v>
      </c>
      <c r="D492" s="46" t="str">
        <f t="shared" si="31"/>
        <v>5001</v>
      </c>
      <c r="E492" s="46">
        <v>2.5000000000000001E-3</v>
      </c>
      <c r="H492" s="11" t="s">
        <v>1531</v>
      </c>
      <c r="I492" s="11" t="s">
        <v>1532</v>
      </c>
      <c r="J492" s="12">
        <v>0.1</v>
      </c>
      <c r="K492" s="11" t="s">
        <v>1533</v>
      </c>
      <c r="L492" s="11" t="s">
        <v>1534</v>
      </c>
      <c r="M492" s="11">
        <v>4</v>
      </c>
      <c r="N492" s="11">
        <v>3</v>
      </c>
      <c r="O492" s="40">
        <v>1</v>
      </c>
      <c r="P492" s="11">
        <v>4</v>
      </c>
      <c r="Q492" s="12">
        <v>1</v>
      </c>
      <c r="R492" s="42" t="s">
        <v>1535</v>
      </c>
    </row>
    <row r="493" spans="1:18" ht="36" x14ac:dyDescent="0.25">
      <c r="A493" s="46" t="str">
        <f t="shared" si="28"/>
        <v>50</v>
      </c>
      <c r="B493" s="46" t="str">
        <f t="shared" si="29"/>
        <v>500121</v>
      </c>
      <c r="C493" s="46" t="str">
        <f t="shared" si="30"/>
        <v>50012</v>
      </c>
      <c r="D493" s="46" t="str">
        <f t="shared" si="31"/>
        <v>5001</v>
      </c>
      <c r="E493" s="46">
        <v>2.5000000000000001E-3</v>
      </c>
      <c r="H493" s="11" t="s">
        <v>1536</v>
      </c>
      <c r="I493" s="11" t="s">
        <v>1537</v>
      </c>
      <c r="J493" s="12">
        <v>0.1</v>
      </c>
      <c r="K493" s="11" t="s">
        <v>1538</v>
      </c>
      <c r="L493" s="11" t="s">
        <v>1539</v>
      </c>
      <c r="M493" s="11">
        <v>2</v>
      </c>
      <c r="N493" s="11">
        <v>1</v>
      </c>
      <c r="O493" s="40">
        <v>1</v>
      </c>
      <c r="P493" s="11">
        <v>2</v>
      </c>
      <c r="Q493" s="12">
        <v>1</v>
      </c>
      <c r="R493" s="42" t="s">
        <v>1540</v>
      </c>
    </row>
    <row r="494" spans="1:18" ht="36" x14ac:dyDescent="0.25">
      <c r="A494" s="46" t="str">
        <f t="shared" si="28"/>
        <v>50</v>
      </c>
      <c r="B494" s="46" t="str">
        <f t="shared" si="29"/>
        <v>500121</v>
      </c>
      <c r="C494" s="46" t="str">
        <f t="shared" si="30"/>
        <v>50012</v>
      </c>
      <c r="D494" s="46" t="str">
        <f t="shared" si="31"/>
        <v>5001</v>
      </c>
      <c r="E494" s="46">
        <v>2.5000000000000001E-3</v>
      </c>
      <c r="H494" s="11" t="s">
        <v>1541</v>
      </c>
      <c r="I494" s="11" t="s">
        <v>1542</v>
      </c>
      <c r="J494" s="12">
        <v>0.1</v>
      </c>
      <c r="K494" s="11" t="s">
        <v>1524</v>
      </c>
      <c r="L494" s="11" t="s">
        <v>1534</v>
      </c>
      <c r="M494" s="11">
        <v>4</v>
      </c>
      <c r="N494" s="11">
        <v>3</v>
      </c>
      <c r="O494" s="40">
        <v>1</v>
      </c>
      <c r="P494" s="11">
        <v>4</v>
      </c>
      <c r="Q494" s="12">
        <v>1</v>
      </c>
      <c r="R494" s="42" t="s">
        <v>1543</v>
      </c>
    </row>
    <row r="495" spans="1:18" ht="24" x14ac:dyDescent="0.25">
      <c r="A495" s="46" t="str">
        <f t="shared" si="28"/>
        <v>50</v>
      </c>
      <c r="B495" s="46" t="str">
        <f t="shared" si="29"/>
        <v>500121</v>
      </c>
      <c r="C495" s="46" t="str">
        <f t="shared" si="30"/>
        <v>50012</v>
      </c>
      <c r="D495" s="46" t="str">
        <f t="shared" si="31"/>
        <v>5001</v>
      </c>
      <c r="E495" s="46">
        <v>2.5000000000000001E-3</v>
      </c>
      <c r="H495" s="11" t="s">
        <v>1544</v>
      </c>
      <c r="I495" s="11" t="s">
        <v>1545</v>
      </c>
      <c r="J495" s="12">
        <v>0.1</v>
      </c>
      <c r="K495" s="11" t="s">
        <v>1546</v>
      </c>
      <c r="L495" s="11" t="s">
        <v>1534</v>
      </c>
      <c r="M495" s="11">
        <v>4</v>
      </c>
      <c r="N495" s="11">
        <v>3</v>
      </c>
      <c r="O495" s="40">
        <v>1</v>
      </c>
      <c r="P495" s="11">
        <v>4</v>
      </c>
      <c r="Q495" s="12">
        <v>1</v>
      </c>
      <c r="R495" s="42" t="s">
        <v>1547</v>
      </c>
    </row>
    <row r="496" spans="1:18" ht="36" x14ac:dyDescent="0.25">
      <c r="A496" s="46" t="str">
        <f t="shared" si="28"/>
        <v>50</v>
      </c>
      <c r="B496" s="46" t="str">
        <f t="shared" si="29"/>
        <v>500121</v>
      </c>
      <c r="C496" s="46" t="str">
        <f t="shared" si="30"/>
        <v>50012</v>
      </c>
      <c r="D496" s="46" t="str">
        <f t="shared" si="31"/>
        <v>5001</v>
      </c>
      <c r="E496" s="46">
        <v>2.5000000000000001E-3</v>
      </c>
      <c r="H496" s="11" t="s">
        <v>1548</v>
      </c>
      <c r="I496" s="11" t="s">
        <v>1549</v>
      </c>
      <c r="J496" s="12">
        <v>0.1</v>
      </c>
      <c r="K496" s="11" t="s">
        <v>1550</v>
      </c>
      <c r="L496" s="11" t="s">
        <v>1551</v>
      </c>
      <c r="M496" s="11">
        <v>2</v>
      </c>
      <c r="N496" s="11">
        <v>1</v>
      </c>
      <c r="O496" s="40">
        <v>1</v>
      </c>
      <c r="P496" s="11">
        <v>2</v>
      </c>
      <c r="Q496" s="12">
        <v>1</v>
      </c>
      <c r="R496" s="42" t="s">
        <v>1552</v>
      </c>
    </row>
    <row r="497" spans="1:18" ht="24" x14ac:dyDescent="0.25">
      <c r="A497" s="46" t="str">
        <f t="shared" si="28"/>
        <v>50</v>
      </c>
      <c r="B497" s="46" t="str">
        <f t="shared" si="29"/>
        <v>500121</v>
      </c>
      <c r="C497" s="46" t="str">
        <f t="shared" si="30"/>
        <v>50012</v>
      </c>
      <c r="D497" s="46" t="str">
        <f t="shared" si="31"/>
        <v>5001</v>
      </c>
      <c r="E497" s="46">
        <v>2.5000000000000001E-3</v>
      </c>
      <c r="H497" s="11" t="s">
        <v>1553</v>
      </c>
      <c r="I497" s="11" t="s">
        <v>1554</v>
      </c>
      <c r="J497" s="12">
        <v>0.1</v>
      </c>
      <c r="K497" s="11" t="s">
        <v>1555</v>
      </c>
      <c r="L497" s="11" t="s">
        <v>1551</v>
      </c>
      <c r="M497" s="11">
        <v>2</v>
      </c>
      <c r="N497" s="11">
        <v>1</v>
      </c>
      <c r="O497" s="40">
        <v>1</v>
      </c>
      <c r="P497" s="11">
        <v>2</v>
      </c>
      <c r="Q497" s="12">
        <v>1</v>
      </c>
      <c r="R497" s="42" t="s">
        <v>1556</v>
      </c>
    </row>
    <row r="498" spans="1:18" ht="36" x14ac:dyDescent="0.25">
      <c r="A498" s="46" t="str">
        <f t="shared" si="28"/>
        <v>50</v>
      </c>
      <c r="B498" s="46" t="str">
        <f t="shared" si="29"/>
        <v>500121</v>
      </c>
      <c r="C498" s="46" t="str">
        <f t="shared" si="30"/>
        <v>50012</v>
      </c>
      <c r="D498" s="46" t="str">
        <f t="shared" si="31"/>
        <v>5001</v>
      </c>
      <c r="E498" s="46">
        <v>2.5000000000000001E-3</v>
      </c>
      <c r="H498" s="11" t="s">
        <v>1557</v>
      </c>
      <c r="I498" s="11" t="s">
        <v>1558</v>
      </c>
      <c r="J498" s="12">
        <v>0.1</v>
      </c>
      <c r="K498" s="11" t="s">
        <v>1559</v>
      </c>
      <c r="L498" s="11" t="s">
        <v>1551</v>
      </c>
      <c r="M498" s="11">
        <v>4</v>
      </c>
      <c r="N498" s="11">
        <v>3</v>
      </c>
      <c r="O498" s="40">
        <v>1</v>
      </c>
      <c r="P498" s="11">
        <v>4</v>
      </c>
      <c r="Q498" s="12">
        <v>1</v>
      </c>
      <c r="R498" s="42" t="s">
        <v>1560</v>
      </c>
    </row>
    <row r="499" spans="1:18" ht="36" x14ac:dyDescent="0.25">
      <c r="A499" s="46" t="str">
        <f t="shared" si="28"/>
        <v>50</v>
      </c>
      <c r="B499" s="46" t="str">
        <f t="shared" si="29"/>
        <v>500122</v>
      </c>
      <c r="C499" s="46" t="str">
        <f t="shared" si="30"/>
        <v>50012</v>
      </c>
      <c r="D499" s="46" t="str">
        <f t="shared" si="31"/>
        <v>5001</v>
      </c>
      <c r="E499" s="46">
        <v>4.2500000000000003E-3</v>
      </c>
      <c r="H499" s="11" t="s">
        <v>1561</v>
      </c>
      <c r="I499" s="11" t="s">
        <v>1562</v>
      </c>
      <c r="J499" s="12">
        <v>0.17</v>
      </c>
      <c r="K499" s="11" t="s">
        <v>176</v>
      </c>
      <c r="L499" s="11" t="s">
        <v>1493</v>
      </c>
      <c r="M499" s="11">
        <v>4</v>
      </c>
      <c r="N499" s="11">
        <v>3</v>
      </c>
      <c r="O499" s="40">
        <v>1</v>
      </c>
      <c r="P499" s="11">
        <v>4</v>
      </c>
      <c r="Q499" s="12">
        <v>1</v>
      </c>
      <c r="R499" s="42" t="s">
        <v>1563</v>
      </c>
    </row>
    <row r="500" spans="1:18" ht="33.75" x14ac:dyDescent="0.25">
      <c r="A500" s="46" t="str">
        <f t="shared" si="28"/>
        <v>50</v>
      </c>
      <c r="B500" s="46" t="str">
        <f t="shared" si="29"/>
        <v>500122</v>
      </c>
      <c r="C500" s="46" t="str">
        <f t="shared" si="30"/>
        <v>50012</v>
      </c>
      <c r="D500" s="46" t="str">
        <f t="shared" si="31"/>
        <v>5001</v>
      </c>
      <c r="E500" s="46">
        <v>3.2499999999999999E-3</v>
      </c>
      <c r="H500" s="11" t="s">
        <v>1564</v>
      </c>
      <c r="I500" s="11" t="s">
        <v>1565</v>
      </c>
      <c r="J500" s="12">
        <v>0.13</v>
      </c>
      <c r="K500" s="11" t="s">
        <v>1566</v>
      </c>
      <c r="L500" s="11" t="s">
        <v>1551</v>
      </c>
      <c r="M500" s="11">
        <v>4</v>
      </c>
      <c r="N500" s="11">
        <v>3</v>
      </c>
      <c r="O500" s="40">
        <v>1</v>
      </c>
      <c r="P500" s="11">
        <v>4</v>
      </c>
      <c r="Q500" s="12">
        <v>1</v>
      </c>
      <c r="R500" s="42" t="s">
        <v>1567</v>
      </c>
    </row>
    <row r="501" spans="1:18" ht="24" x14ac:dyDescent="0.25">
      <c r="A501" s="46" t="str">
        <f t="shared" si="28"/>
        <v>50</v>
      </c>
      <c r="B501" s="46" t="str">
        <f t="shared" si="29"/>
        <v>500122</v>
      </c>
      <c r="C501" s="46" t="str">
        <f t="shared" si="30"/>
        <v>50012</v>
      </c>
      <c r="D501" s="46" t="str">
        <f t="shared" si="31"/>
        <v>5001</v>
      </c>
      <c r="E501" s="46">
        <v>3.0000000000000001E-3</v>
      </c>
      <c r="H501" s="11" t="s">
        <v>1568</v>
      </c>
      <c r="I501" s="11" t="s">
        <v>1569</v>
      </c>
      <c r="J501" s="12">
        <v>0.12</v>
      </c>
      <c r="K501" s="11" t="s">
        <v>1570</v>
      </c>
      <c r="L501" s="11" t="s">
        <v>1534</v>
      </c>
      <c r="M501" s="11">
        <v>9</v>
      </c>
      <c r="N501" s="11">
        <v>8</v>
      </c>
      <c r="O501" s="40">
        <v>1</v>
      </c>
      <c r="P501" s="11">
        <v>9</v>
      </c>
      <c r="Q501" s="12">
        <v>1</v>
      </c>
      <c r="R501" s="42" t="s">
        <v>1571</v>
      </c>
    </row>
    <row r="502" spans="1:18" ht="24" x14ac:dyDescent="0.25">
      <c r="A502" s="46" t="str">
        <f t="shared" si="28"/>
        <v>50</v>
      </c>
      <c r="B502" s="46" t="str">
        <f t="shared" si="29"/>
        <v>500122</v>
      </c>
      <c r="C502" s="46" t="str">
        <f t="shared" si="30"/>
        <v>50012</v>
      </c>
      <c r="D502" s="46" t="str">
        <f t="shared" si="31"/>
        <v>5001</v>
      </c>
      <c r="E502" s="46">
        <v>3.0000000000000001E-3</v>
      </c>
      <c r="H502" s="11" t="s">
        <v>1572</v>
      </c>
      <c r="I502" s="11" t="s">
        <v>1573</v>
      </c>
      <c r="J502" s="12">
        <v>0.12</v>
      </c>
      <c r="K502" s="11" t="s">
        <v>1574</v>
      </c>
      <c r="L502" s="11" t="s">
        <v>1551</v>
      </c>
      <c r="M502" s="11">
        <v>4</v>
      </c>
      <c r="N502" s="11">
        <v>3</v>
      </c>
      <c r="O502" s="40">
        <v>1</v>
      </c>
      <c r="P502" s="11">
        <v>4</v>
      </c>
      <c r="Q502" s="12">
        <v>1</v>
      </c>
      <c r="R502" s="42" t="s">
        <v>1575</v>
      </c>
    </row>
    <row r="503" spans="1:18" ht="24" x14ac:dyDescent="0.25">
      <c r="A503" s="46" t="str">
        <f t="shared" si="28"/>
        <v>50</v>
      </c>
      <c r="B503" s="46" t="str">
        <f t="shared" si="29"/>
        <v>500122</v>
      </c>
      <c r="C503" s="46" t="str">
        <f t="shared" si="30"/>
        <v>50012</v>
      </c>
      <c r="D503" s="46" t="str">
        <f t="shared" si="31"/>
        <v>5001</v>
      </c>
      <c r="E503" s="46">
        <v>3.0000000000000001E-3</v>
      </c>
      <c r="H503" s="11" t="s">
        <v>1576</v>
      </c>
      <c r="I503" s="11" t="s">
        <v>1577</v>
      </c>
      <c r="J503" s="12">
        <v>0.12</v>
      </c>
      <c r="K503" s="11" t="s">
        <v>868</v>
      </c>
      <c r="L503" s="11" t="s">
        <v>1551</v>
      </c>
      <c r="M503" s="11">
        <v>1</v>
      </c>
      <c r="N503" s="11">
        <v>1</v>
      </c>
      <c r="O503" s="40"/>
      <c r="P503" s="11">
        <v>1</v>
      </c>
      <c r="Q503" s="12">
        <v>1</v>
      </c>
      <c r="R503" s="42" t="s">
        <v>1578</v>
      </c>
    </row>
    <row r="504" spans="1:18" ht="24" x14ac:dyDescent="0.25">
      <c r="A504" s="46" t="str">
        <f t="shared" si="28"/>
        <v>50</v>
      </c>
      <c r="B504" s="46" t="str">
        <f t="shared" si="29"/>
        <v>500122</v>
      </c>
      <c r="C504" s="46" t="str">
        <f t="shared" si="30"/>
        <v>50012</v>
      </c>
      <c r="D504" s="46" t="str">
        <f t="shared" si="31"/>
        <v>5001</v>
      </c>
      <c r="E504" s="46">
        <v>2.5000000000000001E-3</v>
      </c>
      <c r="H504" s="11" t="s">
        <v>1579</v>
      </c>
      <c r="I504" s="11" t="s">
        <v>1580</v>
      </c>
      <c r="J504" s="12">
        <v>0.1</v>
      </c>
      <c r="K504" s="11" t="s">
        <v>1581</v>
      </c>
      <c r="L504" s="11" t="s">
        <v>1551</v>
      </c>
      <c r="M504" s="11">
        <v>1</v>
      </c>
      <c r="N504" s="11">
        <v>0</v>
      </c>
      <c r="O504" s="40">
        <v>1</v>
      </c>
      <c r="P504" s="11">
        <v>1</v>
      </c>
      <c r="Q504" s="12">
        <v>1</v>
      </c>
      <c r="R504" s="42" t="s">
        <v>1582</v>
      </c>
    </row>
    <row r="505" spans="1:18" ht="24" x14ac:dyDescent="0.25">
      <c r="A505" s="46" t="str">
        <f t="shared" si="28"/>
        <v>50</v>
      </c>
      <c r="B505" s="46" t="str">
        <f t="shared" si="29"/>
        <v>500122</v>
      </c>
      <c r="C505" s="46" t="str">
        <f t="shared" si="30"/>
        <v>50012</v>
      </c>
      <c r="D505" s="46" t="str">
        <f t="shared" si="31"/>
        <v>5001</v>
      </c>
      <c r="E505" s="46">
        <v>3.0000000000000001E-3</v>
      </c>
      <c r="H505" s="11" t="s">
        <v>1583</v>
      </c>
      <c r="I505" s="11" t="s">
        <v>1584</v>
      </c>
      <c r="J505" s="12">
        <v>0.12</v>
      </c>
      <c r="K505" s="11" t="s">
        <v>1508</v>
      </c>
      <c r="L505" s="11" t="s">
        <v>1551</v>
      </c>
      <c r="M505" s="11">
        <v>2</v>
      </c>
      <c r="N505" s="11">
        <v>2</v>
      </c>
      <c r="O505" s="40"/>
      <c r="P505" s="11">
        <v>2</v>
      </c>
      <c r="Q505" s="12">
        <v>1</v>
      </c>
      <c r="R505" s="42" t="s">
        <v>1578</v>
      </c>
    </row>
    <row r="506" spans="1:18" ht="36" x14ac:dyDescent="0.25">
      <c r="A506" s="46" t="str">
        <f t="shared" si="28"/>
        <v>50</v>
      </c>
      <c r="B506" s="46" t="str">
        <f t="shared" si="29"/>
        <v>500122</v>
      </c>
      <c r="C506" s="46" t="str">
        <f t="shared" si="30"/>
        <v>50012</v>
      </c>
      <c r="D506" s="46" t="str">
        <f t="shared" si="31"/>
        <v>5001</v>
      </c>
      <c r="E506" s="46">
        <v>3.0000000000000001E-3</v>
      </c>
      <c r="H506" s="11" t="s">
        <v>1585</v>
      </c>
      <c r="I506" s="11" t="s">
        <v>1586</v>
      </c>
      <c r="J506" s="12">
        <v>0.12</v>
      </c>
      <c r="K506" s="11" t="s">
        <v>1587</v>
      </c>
      <c r="L506" s="11" t="s">
        <v>1551</v>
      </c>
      <c r="M506" s="11">
        <v>1</v>
      </c>
      <c r="N506" s="11">
        <v>1</v>
      </c>
      <c r="O506" s="40"/>
      <c r="P506" s="11">
        <v>1</v>
      </c>
      <c r="Q506" s="12">
        <v>1</v>
      </c>
      <c r="R506" s="42" t="s">
        <v>1578</v>
      </c>
    </row>
    <row r="507" spans="1:18" ht="48" x14ac:dyDescent="0.25">
      <c r="A507" s="46" t="str">
        <f t="shared" si="28"/>
        <v>50</v>
      </c>
      <c r="B507" s="46" t="str">
        <f t="shared" si="29"/>
        <v>500123</v>
      </c>
      <c r="C507" s="46" t="str">
        <f t="shared" si="30"/>
        <v>50012</v>
      </c>
      <c r="D507" s="46" t="str">
        <f t="shared" si="31"/>
        <v>5001</v>
      </c>
      <c r="E507" s="46">
        <v>1.4999999999999999E-2</v>
      </c>
      <c r="H507" s="11" t="s">
        <v>1588</v>
      </c>
      <c r="I507" s="11" t="s">
        <v>1589</v>
      </c>
      <c r="J507" s="12">
        <v>0.3</v>
      </c>
      <c r="K507" s="11" t="s">
        <v>1590</v>
      </c>
      <c r="L507" s="11" t="s">
        <v>1534</v>
      </c>
      <c r="M507" s="11">
        <v>2</v>
      </c>
      <c r="N507" s="11">
        <v>1</v>
      </c>
      <c r="O507" s="40">
        <v>1</v>
      </c>
      <c r="P507" s="11">
        <v>2</v>
      </c>
      <c r="Q507" s="12">
        <v>1</v>
      </c>
      <c r="R507" s="42" t="s">
        <v>1591</v>
      </c>
    </row>
    <row r="508" spans="1:18" ht="36" x14ac:dyDescent="0.25">
      <c r="A508" s="46" t="str">
        <f t="shared" si="28"/>
        <v>50</v>
      </c>
      <c r="B508" s="46" t="str">
        <f t="shared" si="29"/>
        <v>500123</v>
      </c>
      <c r="C508" s="46" t="str">
        <f t="shared" si="30"/>
        <v>50012</v>
      </c>
      <c r="D508" s="46" t="str">
        <f t="shared" si="31"/>
        <v>5001</v>
      </c>
      <c r="E508" s="46">
        <v>1.7500000000000002E-2</v>
      </c>
      <c r="H508" s="11" t="s">
        <v>1592</v>
      </c>
      <c r="I508" s="11" t="s">
        <v>1593</v>
      </c>
      <c r="J508" s="12">
        <v>0.35</v>
      </c>
      <c r="K508" s="11" t="s">
        <v>1594</v>
      </c>
      <c r="L508" s="11" t="s">
        <v>1534</v>
      </c>
      <c r="M508" s="11">
        <v>4</v>
      </c>
      <c r="N508" s="11">
        <v>3</v>
      </c>
      <c r="O508" s="40">
        <v>1</v>
      </c>
      <c r="P508" s="11">
        <v>4</v>
      </c>
      <c r="Q508" s="12">
        <v>1</v>
      </c>
      <c r="R508" s="42" t="s">
        <v>1595</v>
      </c>
    </row>
    <row r="509" spans="1:18" ht="36" x14ac:dyDescent="0.25">
      <c r="A509" s="46" t="str">
        <f t="shared" si="28"/>
        <v>50</v>
      </c>
      <c r="B509" s="46" t="str">
        <f t="shared" si="29"/>
        <v>500123</v>
      </c>
      <c r="C509" s="46" t="str">
        <f t="shared" si="30"/>
        <v>50012</v>
      </c>
      <c r="D509" s="46" t="str">
        <f t="shared" si="31"/>
        <v>5001</v>
      </c>
      <c r="E509" s="46">
        <v>1.7500000000000002E-2</v>
      </c>
      <c r="H509" s="11" t="s">
        <v>1596</v>
      </c>
      <c r="I509" s="11" t="s">
        <v>1597</v>
      </c>
      <c r="J509" s="12">
        <v>0.35</v>
      </c>
      <c r="K509" s="11" t="s">
        <v>1508</v>
      </c>
      <c r="L509" s="11" t="s">
        <v>1534</v>
      </c>
      <c r="M509" s="11">
        <v>4</v>
      </c>
      <c r="N509" s="11">
        <v>3</v>
      </c>
      <c r="O509" s="40">
        <v>1</v>
      </c>
      <c r="P509" s="11">
        <v>4</v>
      </c>
      <c r="Q509" s="12">
        <v>1</v>
      </c>
      <c r="R509" s="42" t="s">
        <v>1598</v>
      </c>
    </row>
    <row r="510" spans="1:18" ht="36" x14ac:dyDescent="0.25">
      <c r="A510" s="46" t="str">
        <f t="shared" si="28"/>
        <v>50</v>
      </c>
      <c r="B510" s="46" t="str">
        <f t="shared" si="29"/>
        <v>500131</v>
      </c>
      <c r="C510" s="46" t="str">
        <f t="shared" si="30"/>
        <v>50013</v>
      </c>
      <c r="D510" s="46" t="str">
        <f t="shared" si="31"/>
        <v>5001</v>
      </c>
      <c r="E510" s="46">
        <v>1.2500000000000001E-2</v>
      </c>
      <c r="H510" s="11" t="s">
        <v>1599</v>
      </c>
      <c r="I510" s="11" t="s">
        <v>1600</v>
      </c>
      <c r="J510" s="12">
        <v>0.5</v>
      </c>
      <c r="K510" s="11" t="s">
        <v>1601</v>
      </c>
      <c r="L510" s="11" t="s">
        <v>1520</v>
      </c>
      <c r="M510" s="11">
        <v>5</v>
      </c>
      <c r="N510" s="11">
        <v>5</v>
      </c>
      <c r="O510" s="40">
        <v>0</v>
      </c>
      <c r="P510" s="11">
        <v>5</v>
      </c>
      <c r="Q510" s="12">
        <v>1</v>
      </c>
      <c r="R510" s="42" t="s">
        <v>1602</v>
      </c>
    </row>
    <row r="511" spans="1:18" ht="48" x14ac:dyDescent="0.25">
      <c r="A511" s="46" t="str">
        <f t="shared" si="28"/>
        <v>50</v>
      </c>
      <c r="B511" s="46" t="str">
        <f t="shared" si="29"/>
        <v>500131</v>
      </c>
      <c r="C511" s="46" t="str">
        <f t="shared" si="30"/>
        <v>50013</v>
      </c>
      <c r="D511" s="46" t="str">
        <f t="shared" si="31"/>
        <v>5001</v>
      </c>
      <c r="E511" s="46">
        <v>1.2500000000000001E-2</v>
      </c>
      <c r="H511" s="11" t="s">
        <v>1603</v>
      </c>
      <c r="I511" s="11" t="s">
        <v>1604</v>
      </c>
      <c r="J511" s="12">
        <v>0.5</v>
      </c>
      <c r="K511" s="11" t="s">
        <v>1605</v>
      </c>
      <c r="L511" s="11" t="s">
        <v>1520</v>
      </c>
      <c r="M511" s="11">
        <v>6</v>
      </c>
      <c r="N511" s="11">
        <v>4</v>
      </c>
      <c r="O511" s="40">
        <v>2</v>
      </c>
      <c r="P511" s="11">
        <v>6</v>
      </c>
      <c r="Q511" s="12">
        <v>1</v>
      </c>
      <c r="R511" s="42" t="s">
        <v>1606</v>
      </c>
    </row>
    <row r="512" spans="1:18" ht="24" x14ac:dyDescent="0.25">
      <c r="A512" s="46" t="str">
        <f t="shared" si="28"/>
        <v>50</v>
      </c>
      <c r="B512" s="46" t="str">
        <f t="shared" si="29"/>
        <v>500132</v>
      </c>
      <c r="C512" s="46" t="str">
        <f t="shared" si="30"/>
        <v>50013</v>
      </c>
      <c r="D512" s="46" t="str">
        <f t="shared" si="31"/>
        <v>5001</v>
      </c>
      <c r="E512" s="46">
        <v>1.2500000000000001E-2</v>
      </c>
      <c r="H512" s="11" t="s">
        <v>1607</v>
      </c>
      <c r="I512" s="11" t="s">
        <v>1608</v>
      </c>
      <c r="J512" s="12">
        <v>0.5</v>
      </c>
      <c r="K512" s="11" t="s">
        <v>1609</v>
      </c>
      <c r="L512" s="11" t="s">
        <v>1610</v>
      </c>
      <c r="M512" s="11">
        <v>3</v>
      </c>
      <c r="N512" s="11">
        <v>1</v>
      </c>
      <c r="O512" s="40">
        <v>2</v>
      </c>
      <c r="P512" s="11">
        <v>3</v>
      </c>
      <c r="Q512" s="12">
        <v>1</v>
      </c>
      <c r="R512" s="42" t="s">
        <v>1611</v>
      </c>
    </row>
    <row r="513" spans="1:18" ht="24" x14ac:dyDescent="0.25">
      <c r="A513" s="46" t="str">
        <f t="shared" si="28"/>
        <v>50</v>
      </c>
      <c r="B513" s="46" t="str">
        <f t="shared" si="29"/>
        <v>500132</v>
      </c>
      <c r="C513" s="46" t="str">
        <f t="shared" si="30"/>
        <v>50013</v>
      </c>
      <c r="D513" s="46" t="str">
        <f t="shared" si="31"/>
        <v>5001</v>
      </c>
      <c r="E513" s="46">
        <v>1.2500000000000001E-2</v>
      </c>
      <c r="H513" s="11" t="s">
        <v>1612</v>
      </c>
      <c r="I513" s="11" t="s">
        <v>1613</v>
      </c>
      <c r="J513" s="12">
        <v>0.5</v>
      </c>
      <c r="K513" s="11" t="s">
        <v>1614</v>
      </c>
      <c r="L513" s="11" t="s">
        <v>1551</v>
      </c>
      <c r="M513" s="11">
        <v>1</v>
      </c>
      <c r="N513" s="11">
        <v>0</v>
      </c>
      <c r="O513" s="40">
        <v>1</v>
      </c>
      <c r="P513" s="11">
        <v>1</v>
      </c>
      <c r="Q513" s="12">
        <v>1</v>
      </c>
      <c r="R513" s="42" t="s">
        <v>1615</v>
      </c>
    </row>
    <row r="514" spans="1:18" ht="24" x14ac:dyDescent="0.25">
      <c r="A514" s="46" t="str">
        <f t="shared" si="28"/>
        <v>50</v>
      </c>
      <c r="B514" s="46" t="str">
        <f t="shared" si="29"/>
        <v>500211</v>
      </c>
      <c r="C514" s="46" t="str">
        <f t="shared" si="30"/>
        <v>50021</v>
      </c>
      <c r="D514" s="46" t="str">
        <f t="shared" si="31"/>
        <v>5002</v>
      </c>
      <c r="E514" s="46">
        <v>9.3749999999999997E-3</v>
      </c>
      <c r="H514" s="11" t="s">
        <v>1616</v>
      </c>
      <c r="I514" s="11" t="s">
        <v>1617</v>
      </c>
      <c r="J514" s="12">
        <v>0.25</v>
      </c>
      <c r="K514" s="11" t="s">
        <v>1559</v>
      </c>
      <c r="L514" s="11" t="s">
        <v>1534</v>
      </c>
      <c r="M514" s="11">
        <v>4</v>
      </c>
      <c r="N514" s="11">
        <v>3</v>
      </c>
      <c r="O514" s="40">
        <v>4</v>
      </c>
      <c r="P514" s="11">
        <v>7</v>
      </c>
      <c r="Q514" s="12">
        <v>1</v>
      </c>
      <c r="R514" s="42" t="s">
        <v>1618</v>
      </c>
    </row>
    <row r="515" spans="1:18" ht="48" x14ac:dyDescent="0.25">
      <c r="A515" s="46" t="str">
        <f t="shared" si="28"/>
        <v>50</v>
      </c>
      <c r="B515" s="46" t="str">
        <f t="shared" si="29"/>
        <v>500211</v>
      </c>
      <c r="C515" s="46" t="str">
        <f t="shared" si="30"/>
        <v>50021</v>
      </c>
      <c r="D515" s="46" t="str">
        <f t="shared" si="31"/>
        <v>5002</v>
      </c>
      <c r="E515" s="46">
        <v>9.3749999999999997E-3</v>
      </c>
      <c r="H515" s="11" t="s">
        <v>1619</v>
      </c>
      <c r="I515" s="11" t="s">
        <v>1620</v>
      </c>
      <c r="J515" s="12">
        <v>0.25</v>
      </c>
      <c r="K515" s="11" t="s">
        <v>1621</v>
      </c>
      <c r="L515" s="11" t="s">
        <v>1551</v>
      </c>
      <c r="M515" s="11">
        <v>3</v>
      </c>
      <c r="N515" s="11">
        <v>1</v>
      </c>
      <c r="O515" s="40">
        <v>2</v>
      </c>
      <c r="P515" s="11">
        <v>3</v>
      </c>
      <c r="Q515" s="12">
        <v>1</v>
      </c>
      <c r="R515" s="42" t="s">
        <v>1622</v>
      </c>
    </row>
    <row r="516" spans="1:18" ht="24" x14ac:dyDescent="0.25">
      <c r="A516" s="46" t="str">
        <f t="shared" si="28"/>
        <v>50</v>
      </c>
      <c r="B516" s="46" t="str">
        <f t="shared" si="29"/>
        <v>500211</v>
      </c>
      <c r="C516" s="46" t="str">
        <f t="shared" si="30"/>
        <v>50021</v>
      </c>
      <c r="D516" s="46" t="str">
        <f t="shared" si="31"/>
        <v>5002</v>
      </c>
      <c r="E516" s="46">
        <v>9.3749999999999997E-3</v>
      </c>
      <c r="H516" s="11" t="s">
        <v>1623</v>
      </c>
      <c r="I516" s="11" t="s">
        <v>1624</v>
      </c>
      <c r="J516" s="12">
        <v>0.25</v>
      </c>
      <c r="K516" s="11" t="s">
        <v>1508</v>
      </c>
      <c r="L516" s="11" t="s">
        <v>1610</v>
      </c>
      <c r="M516" s="11">
        <v>1</v>
      </c>
      <c r="N516" s="11">
        <v>1</v>
      </c>
      <c r="O516" s="40"/>
      <c r="P516" s="11">
        <v>1</v>
      </c>
      <c r="Q516" s="12">
        <v>1</v>
      </c>
      <c r="R516" s="42" t="s">
        <v>1625</v>
      </c>
    </row>
    <row r="517" spans="1:18" ht="24" x14ac:dyDescent="0.25">
      <c r="A517" s="46" t="str">
        <f t="shared" si="28"/>
        <v>50</v>
      </c>
      <c r="B517" s="46" t="str">
        <f t="shared" si="29"/>
        <v>500211</v>
      </c>
      <c r="C517" s="46" t="str">
        <f t="shared" si="30"/>
        <v>50021</v>
      </c>
      <c r="D517" s="46" t="str">
        <f t="shared" si="31"/>
        <v>5002</v>
      </c>
      <c r="E517" s="46">
        <v>9.3749999999999997E-3</v>
      </c>
      <c r="H517" s="11" t="s">
        <v>1626</v>
      </c>
      <c r="I517" s="11" t="s">
        <v>1627</v>
      </c>
      <c r="J517" s="12">
        <v>0.25</v>
      </c>
      <c r="K517" s="11" t="s">
        <v>1508</v>
      </c>
      <c r="L517" s="11" t="s">
        <v>1551</v>
      </c>
      <c r="M517" s="11">
        <v>4</v>
      </c>
      <c r="N517" s="11">
        <v>3</v>
      </c>
      <c r="O517" s="40">
        <v>1</v>
      </c>
      <c r="P517" s="11">
        <v>4</v>
      </c>
      <c r="Q517" s="12">
        <v>1</v>
      </c>
      <c r="R517" s="42" t="s">
        <v>1628</v>
      </c>
    </row>
    <row r="518" spans="1:18" ht="24" x14ac:dyDescent="0.25">
      <c r="A518" s="46" t="str">
        <f t="shared" si="28"/>
        <v>50</v>
      </c>
      <c r="B518" s="46" t="str">
        <f t="shared" si="29"/>
        <v>500212</v>
      </c>
      <c r="C518" s="46" t="str">
        <f t="shared" si="30"/>
        <v>50021</v>
      </c>
      <c r="D518" s="46" t="str">
        <f t="shared" si="31"/>
        <v>5002</v>
      </c>
      <c r="E518" s="46">
        <v>1.8749999999999999E-2</v>
      </c>
      <c r="H518" s="11" t="s">
        <v>1629</v>
      </c>
      <c r="I518" s="11" t="s">
        <v>1630</v>
      </c>
      <c r="J518" s="12">
        <v>0.25</v>
      </c>
      <c r="K518" s="11" t="s">
        <v>1508</v>
      </c>
      <c r="L518" s="11" t="s">
        <v>1551</v>
      </c>
      <c r="M518" s="11">
        <v>3</v>
      </c>
      <c r="N518" s="11">
        <v>2</v>
      </c>
      <c r="O518" s="40">
        <v>1</v>
      </c>
      <c r="P518" s="11">
        <v>3</v>
      </c>
      <c r="Q518" s="12">
        <v>1</v>
      </c>
      <c r="R518" s="42" t="s">
        <v>1631</v>
      </c>
    </row>
    <row r="519" spans="1:18" ht="36" x14ac:dyDescent="0.25">
      <c r="A519" s="46" t="str">
        <f t="shared" si="28"/>
        <v>50</v>
      </c>
      <c r="B519" s="46" t="str">
        <f t="shared" si="29"/>
        <v>500212</v>
      </c>
      <c r="C519" s="46" t="str">
        <f t="shared" si="30"/>
        <v>50021</v>
      </c>
      <c r="D519" s="46" t="str">
        <f t="shared" si="31"/>
        <v>5002</v>
      </c>
      <c r="E519" s="46">
        <v>1.8749999999999999E-2</v>
      </c>
      <c r="H519" s="11" t="s">
        <v>1632</v>
      </c>
      <c r="I519" s="11" t="s">
        <v>1633</v>
      </c>
      <c r="J519" s="12">
        <v>0.25</v>
      </c>
      <c r="K519" s="11" t="s">
        <v>1634</v>
      </c>
      <c r="L519" s="11" t="s">
        <v>1551</v>
      </c>
      <c r="M519" s="11">
        <v>1</v>
      </c>
      <c r="N519" s="11">
        <v>0</v>
      </c>
      <c r="O519" s="40">
        <v>1</v>
      </c>
      <c r="P519" s="11">
        <v>1</v>
      </c>
      <c r="Q519" s="12">
        <v>1</v>
      </c>
      <c r="R519" s="42" t="s">
        <v>1635</v>
      </c>
    </row>
    <row r="520" spans="1:18" ht="45" x14ac:dyDescent="0.25">
      <c r="A520" s="46" t="str">
        <f t="shared" si="28"/>
        <v>50</v>
      </c>
      <c r="B520" s="46" t="str">
        <f t="shared" si="29"/>
        <v>500212</v>
      </c>
      <c r="C520" s="46" t="str">
        <f t="shared" si="30"/>
        <v>50021</v>
      </c>
      <c r="D520" s="46" t="str">
        <f t="shared" si="31"/>
        <v>5002</v>
      </c>
      <c r="E520" s="46">
        <v>3.7499999999999999E-2</v>
      </c>
      <c r="H520" s="11" t="s">
        <v>1636</v>
      </c>
      <c r="I520" s="11" t="s">
        <v>1637</v>
      </c>
      <c r="J520" s="12">
        <v>0.5</v>
      </c>
      <c r="K520" s="11" t="s">
        <v>1638</v>
      </c>
      <c r="L520" s="11" t="s">
        <v>1520</v>
      </c>
      <c r="M520" s="11">
        <v>4</v>
      </c>
      <c r="N520" s="11">
        <v>1</v>
      </c>
      <c r="O520" s="40">
        <v>3</v>
      </c>
      <c r="P520" s="11">
        <v>4</v>
      </c>
      <c r="Q520" s="12">
        <v>1</v>
      </c>
      <c r="R520" s="42" t="s">
        <v>1639</v>
      </c>
    </row>
    <row r="521" spans="1:18" ht="36" x14ac:dyDescent="0.25">
      <c r="A521" s="46" t="str">
        <f t="shared" si="28"/>
        <v>50</v>
      </c>
      <c r="B521" s="46" t="str">
        <f t="shared" si="29"/>
        <v>500213</v>
      </c>
      <c r="C521" s="46" t="str">
        <f t="shared" si="30"/>
        <v>50021</v>
      </c>
      <c r="D521" s="46" t="str">
        <f t="shared" si="31"/>
        <v>5002</v>
      </c>
      <c r="E521" s="46">
        <v>1.8749999999999999E-2</v>
      </c>
      <c r="H521" s="11" t="s">
        <v>1640</v>
      </c>
      <c r="I521" s="11" t="s">
        <v>1641</v>
      </c>
      <c r="J521" s="12">
        <v>0.5</v>
      </c>
      <c r="K521" s="11" t="s">
        <v>1642</v>
      </c>
      <c r="L521" s="11" t="s">
        <v>1520</v>
      </c>
      <c r="M521" s="11">
        <v>4</v>
      </c>
      <c r="N521" s="11">
        <v>3</v>
      </c>
      <c r="O521" s="40">
        <v>1</v>
      </c>
      <c r="P521" s="11">
        <v>4</v>
      </c>
      <c r="Q521" s="12">
        <v>1</v>
      </c>
      <c r="R521" s="42" t="s">
        <v>1643</v>
      </c>
    </row>
    <row r="522" spans="1:18" ht="36" x14ac:dyDescent="0.25">
      <c r="A522" s="46" t="str">
        <f t="shared" ref="A522:A585" si="32">LEFT(H522,2)</f>
        <v>50</v>
      </c>
      <c r="B522" s="46" t="str">
        <f t="shared" ref="B522:B585" si="33">LEFT(H522,6)</f>
        <v>500213</v>
      </c>
      <c r="C522" s="46" t="str">
        <f t="shared" ref="C522:C585" si="34">LEFT(H522,5)</f>
        <v>50021</v>
      </c>
      <c r="D522" s="46" t="str">
        <f t="shared" ref="D522:D585" si="35">LEFT(H522,4)</f>
        <v>5002</v>
      </c>
      <c r="E522" s="46">
        <v>1.8749999999999999E-2</v>
      </c>
      <c r="H522" s="11" t="s">
        <v>1644</v>
      </c>
      <c r="I522" s="11" t="s">
        <v>1645</v>
      </c>
      <c r="J522" s="12">
        <v>0.5</v>
      </c>
      <c r="K522" s="11" t="s">
        <v>1646</v>
      </c>
      <c r="L522" s="11" t="s">
        <v>1551</v>
      </c>
      <c r="M522" s="11">
        <v>1</v>
      </c>
      <c r="N522" s="11">
        <v>0</v>
      </c>
      <c r="O522" s="40">
        <v>1</v>
      </c>
      <c r="P522" s="11">
        <v>1</v>
      </c>
      <c r="Q522" s="12">
        <v>1</v>
      </c>
      <c r="R522" s="42" t="s">
        <v>1647</v>
      </c>
    </row>
    <row r="523" spans="1:18" ht="36" x14ac:dyDescent="0.25">
      <c r="A523" s="46" t="str">
        <f t="shared" si="32"/>
        <v>50</v>
      </c>
      <c r="B523" s="46" t="str">
        <f t="shared" si="33"/>
        <v>500311</v>
      </c>
      <c r="C523" s="46" t="str">
        <f t="shared" si="34"/>
        <v>50031</v>
      </c>
      <c r="D523" s="46" t="str">
        <f t="shared" si="35"/>
        <v>5003</v>
      </c>
      <c r="E523" s="46">
        <v>6.3E-2</v>
      </c>
      <c r="H523" s="11" t="s">
        <v>1648</v>
      </c>
      <c r="I523" s="11" t="s">
        <v>1649</v>
      </c>
      <c r="J523" s="12">
        <v>0.7</v>
      </c>
      <c r="K523" s="11" t="s">
        <v>1650</v>
      </c>
      <c r="L523" s="11" t="s">
        <v>1651</v>
      </c>
      <c r="M523" s="11">
        <v>12</v>
      </c>
      <c r="N523" s="11">
        <v>9</v>
      </c>
      <c r="O523" s="40">
        <v>3</v>
      </c>
      <c r="P523" s="11">
        <v>12</v>
      </c>
      <c r="Q523" s="12">
        <v>1</v>
      </c>
      <c r="R523" s="42" t="s">
        <v>1652</v>
      </c>
    </row>
    <row r="524" spans="1:18" ht="48" x14ac:dyDescent="0.25">
      <c r="A524" s="46" t="str">
        <f t="shared" si="32"/>
        <v>50</v>
      </c>
      <c r="B524" s="46" t="str">
        <f t="shared" si="33"/>
        <v>500311</v>
      </c>
      <c r="C524" s="46" t="str">
        <f t="shared" si="34"/>
        <v>50031</v>
      </c>
      <c r="D524" s="46" t="str">
        <f t="shared" si="35"/>
        <v>5003</v>
      </c>
      <c r="E524" s="46">
        <v>2.2499999999999999E-2</v>
      </c>
      <c r="H524" s="11" t="s">
        <v>1653</v>
      </c>
      <c r="I524" s="11" t="s">
        <v>1654</v>
      </c>
      <c r="J524" s="12">
        <v>0.25</v>
      </c>
      <c r="K524" s="11" t="s">
        <v>1655</v>
      </c>
      <c r="L524" s="11" t="s">
        <v>1656</v>
      </c>
      <c r="M524" s="11">
        <v>4</v>
      </c>
      <c r="N524" s="11">
        <v>3</v>
      </c>
      <c r="O524" s="40">
        <v>1</v>
      </c>
      <c r="P524" s="11">
        <v>4</v>
      </c>
      <c r="Q524" s="12">
        <v>1</v>
      </c>
      <c r="R524" s="42" t="s">
        <v>1657</v>
      </c>
    </row>
    <row r="525" spans="1:18" ht="48" x14ac:dyDescent="0.25">
      <c r="A525" s="46" t="str">
        <f t="shared" si="32"/>
        <v>50</v>
      </c>
      <c r="B525" s="46" t="str">
        <f t="shared" si="33"/>
        <v>500311</v>
      </c>
      <c r="C525" s="46" t="str">
        <f t="shared" si="34"/>
        <v>50031</v>
      </c>
      <c r="D525" s="46" t="str">
        <f t="shared" si="35"/>
        <v>5003</v>
      </c>
      <c r="E525" s="46">
        <v>4.4999999999999997E-3</v>
      </c>
      <c r="H525" s="11" t="s">
        <v>1658</v>
      </c>
      <c r="I525" s="11" t="s">
        <v>1659</v>
      </c>
      <c r="J525" s="12">
        <v>0.05</v>
      </c>
      <c r="K525" s="11" t="s">
        <v>1660</v>
      </c>
      <c r="L525" s="11" t="s">
        <v>1661</v>
      </c>
      <c r="M525" s="11">
        <v>1</v>
      </c>
      <c r="N525" s="11">
        <v>0</v>
      </c>
      <c r="O525" s="40">
        <v>1</v>
      </c>
      <c r="P525" s="11">
        <v>1</v>
      </c>
      <c r="Q525" s="12">
        <v>1</v>
      </c>
      <c r="R525" s="42" t="s">
        <v>1662</v>
      </c>
    </row>
    <row r="526" spans="1:18" ht="48" x14ac:dyDescent="0.25">
      <c r="A526" s="46" t="str">
        <f t="shared" si="32"/>
        <v>50</v>
      </c>
      <c r="B526" s="46" t="str">
        <f t="shared" si="33"/>
        <v>500312</v>
      </c>
      <c r="C526" s="46" t="str">
        <f t="shared" si="34"/>
        <v>50031</v>
      </c>
      <c r="D526" s="46" t="str">
        <f t="shared" si="35"/>
        <v>5003</v>
      </c>
      <c r="E526" s="46">
        <v>1.125E-2</v>
      </c>
      <c r="H526" s="11" t="s">
        <v>1663</v>
      </c>
      <c r="I526" s="11" t="s">
        <v>1664</v>
      </c>
      <c r="J526" s="12">
        <v>0.5</v>
      </c>
      <c r="K526" s="11" t="s">
        <v>1665</v>
      </c>
      <c r="L526" s="11">
        <v>0</v>
      </c>
      <c r="M526" s="11">
        <v>12</v>
      </c>
      <c r="N526" s="11">
        <v>9</v>
      </c>
      <c r="O526" s="40">
        <v>3</v>
      </c>
      <c r="P526" s="11">
        <v>12</v>
      </c>
      <c r="Q526" s="12">
        <v>1</v>
      </c>
      <c r="R526" s="42" t="s">
        <v>1666</v>
      </c>
    </row>
    <row r="527" spans="1:18" ht="36" x14ac:dyDescent="0.25">
      <c r="A527" s="46" t="str">
        <f t="shared" si="32"/>
        <v>50</v>
      </c>
      <c r="B527" s="46" t="str">
        <f t="shared" si="33"/>
        <v>500312</v>
      </c>
      <c r="C527" s="46" t="str">
        <f t="shared" si="34"/>
        <v>50031</v>
      </c>
      <c r="D527" s="46" t="str">
        <f t="shared" si="35"/>
        <v>5003</v>
      </c>
      <c r="E527" s="46">
        <v>1.125E-2</v>
      </c>
      <c r="H527" s="11" t="s">
        <v>1667</v>
      </c>
      <c r="I527" s="11" t="s">
        <v>1668</v>
      </c>
      <c r="J527" s="12">
        <v>0.5</v>
      </c>
      <c r="K527" s="11" t="s">
        <v>1669</v>
      </c>
      <c r="L527" s="11" t="s">
        <v>1670</v>
      </c>
      <c r="M527" s="11">
        <v>1</v>
      </c>
      <c r="N527" s="11">
        <v>0</v>
      </c>
      <c r="O527" s="40">
        <v>1</v>
      </c>
      <c r="P527" s="11">
        <v>1</v>
      </c>
      <c r="Q527" s="12">
        <v>1</v>
      </c>
      <c r="R527" s="42" t="s">
        <v>1671</v>
      </c>
    </row>
    <row r="528" spans="1:18" ht="48" x14ac:dyDescent="0.25">
      <c r="A528" s="46" t="str">
        <f t="shared" si="32"/>
        <v>50</v>
      </c>
      <c r="B528" s="46" t="str">
        <f t="shared" si="33"/>
        <v>500313</v>
      </c>
      <c r="C528" s="46" t="str">
        <f t="shared" si="34"/>
        <v>50031</v>
      </c>
      <c r="D528" s="46" t="str">
        <f t="shared" si="35"/>
        <v>5003</v>
      </c>
      <c r="E528" s="46">
        <v>2.6249999999999999E-2</v>
      </c>
      <c r="H528" s="11" t="s">
        <v>1672</v>
      </c>
      <c r="I528" s="11" t="s">
        <v>1673</v>
      </c>
      <c r="J528" s="12">
        <v>0.7</v>
      </c>
      <c r="K528" s="11" t="s">
        <v>1674</v>
      </c>
      <c r="L528" s="11" t="s">
        <v>1675</v>
      </c>
      <c r="M528" s="11">
        <v>12</v>
      </c>
      <c r="N528" s="11">
        <v>9</v>
      </c>
      <c r="O528" s="40">
        <v>3</v>
      </c>
      <c r="P528" s="11">
        <v>12</v>
      </c>
      <c r="Q528" s="12">
        <v>1</v>
      </c>
      <c r="R528" s="42" t="s">
        <v>1676</v>
      </c>
    </row>
    <row r="529" spans="1:18" ht="247.5" x14ac:dyDescent="0.25">
      <c r="A529" s="46" t="str">
        <f t="shared" si="32"/>
        <v>50</v>
      </c>
      <c r="B529" s="46" t="str">
        <f t="shared" si="33"/>
        <v>500313</v>
      </c>
      <c r="C529" s="46" t="str">
        <f t="shared" si="34"/>
        <v>50031</v>
      </c>
      <c r="D529" s="46" t="str">
        <f t="shared" si="35"/>
        <v>5003</v>
      </c>
      <c r="E529" s="46">
        <v>1.125E-2</v>
      </c>
      <c r="H529" s="11" t="s">
        <v>1677</v>
      </c>
      <c r="I529" s="11" t="s">
        <v>1678</v>
      </c>
      <c r="J529" s="12">
        <v>0.3</v>
      </c>
      <c r="K529" s="11" t="s">
        <v>1679</v>
      </c>
      <c r="L529" s="11" t="s">
        <v>1675</v>
      </c>
      <c r="M529" s="11">
        <v>4</v>
      </c>
      <c r="N529" s="11">
        <v>3</v>
      </c>
      <c r="O529" s="40">
        <v>1</v>
      </c>
      <c r="P529" s="11">
        <v>4</v>
      </c>
      <c r="Q529" s="12">
        <v>1</v>
      </c>
      <c r="R529" s="42" t="s">
        <v>1680</v>
      </c>
    </row>
    <row r="530" spans="1:18" ht="84" x14ac:dyDescent="0.25">
      <c r="A530" s="46" t="str">
        <f t="shared" si="32"/>
        <v>50</v>
      </c>
      <c r="B530" s="46" t="str">
        <f t="shared" si="33"/>
        <v>500321</v>
      </c>
      <c r="C530" s="46" t="str">
        <f t="shared" si="34"/>
        <v>50032</v>
      </c>
      <c r="D530" s="46" t="str">
        <f t="shared" si="35"/>
        <v>5003</v>
      </c>
      <c r="E530" s="46">
        <v>2.5000000000000001E-2</v>
      </c>
      <c r="H530" s="11" t="s">
        <v>1681</v>
      </c>
      <c r="I530" s="11" t="s">
        <v>1682</v>
      </c>
      <c r="J530" s="12">
        <v>1</v>
      </c>
      <c r="K530" s="11" t="s">
        <v>1683</v>
      </c>
      <c r="L530" s="11" t="s">
        <v>1684</v>
      </c>
      <c r="M530" s="11">
        <v>4</v>
      </c>
      <c r="N530" s="11">
        <v>3</v>
      </c>
      <c r="O530" s="40">
        <v>1</v>
      </c>
      <c r="P530" s="11">
        <v>4</v>
      </c>
      <c r="Q530" s="12">
        <v>1</v>
      </c>
      <c r="R530" s="42" t="s">
        <v>1685</v>
      </c>
    </row>
    <row r="531" spans="1:18" ht="156" x14ac:dyDescent="0.25">
      <c r="A531" s="46" t="str">
        <f t="shared" si="32"/>
        <v>50</v>
      </c>
      <c r="B531" s="46" t="str">
        <f t="shared" si="33"/>
        <v>500322</v>
      </c>
      <c r="C531" s="46" t="str">
        <f t="shared" si="34"/>
        <v>50032</v>
      </c>
      <c r="D531" s="46" t="str">
        <f t="shared" si="35"/>
        <v>5003</v>
      </c>
      <c r="E531" s="46">
        <v>1.2500000000000001E-2</v>
      </c>
      <c r="H531" s="11" t="s">
        <v>1686</v>
      </c>
      <c r="I531" s="11" t="s">
        <v>1687</v>
      </c>
      <c r="J531" s="12">
        <v>0.5</v>
      </c>
      <c r="K531" s="11" t="s">
        <v>1688</v>
      </c>
      <c r="L531" s="11" t="s">
        <v>1689</v>
      </c>
      <c r="M531" s="11">
        <v>3</v>
      </c>
      <c r="N531" s="11">
        <v>2.5</v>
      </c>
      <c r="O531" s="40">
        <v>0.5</v>
      </c>
      <c r="P531" s="11">
        <v>3</v>
      </c>
      <c r="Q531" s="12">
        <v>1</v>
      </c>
      <c r="R531" s="42" t="s">
        <v>1690</v>
      </c>
    </row>
    <row r="532" spans="1:18" ht="326.25" x14ac:dyDescent="0.25">
      <c r="A532" s="46" t="str">
        <f t="shared" si="32"/>
        <v>50</v>
      </c>
      <c r="B532" s="46" t="str">
        <f t="shared" si="33"/>
        <v>500322</v>
      </c>
      <c r="C532" s="46" t="str">
        <f t="shared" si="34"/>
        <v>50032</v>
      </c>
      <c r="D532" s="46" t="str">
        <f t="shared" si="35"/>
        <v>5003</v>
      </c>
      <c r="E532" s="46">
        <v>0.01</v>
      </c>
      <c r="H532" s="11" t="s">
        <v>1691</v>
      </c>
      <c r="I532" s="11" t="s">
        <v>1692</v>
      </c>
      <c r="J532" s="12">
        <v>0.4</v>
      </c>
      <c r="K532" s="11" t="s">
        <v>1693</v>
      </c>
      <c r="L532" s="11" t="s">
        <v>1694</v>
      </c>
      <c r="M532" s="11">
        <v>4</v>
      </c>
      <c r="N532" s="11">
        <v>3</v>
      </c>
      <c r="O532" s="40">
        <v>1</v>
      </c>
      <c r="P532" s="11">
        <v>4</v>
      </c>
      <c r="Q532" s="12">
        <v>1</v>
      </c>
      <c r="R532" s="42" t="s">
        <v>1695</v>
      </c>
    </row>
    <row r="533" spans="1:18" ht="67.5" x14ac:dyDescent="0.25">
      <c r="A533" s="46" t="str">
        <f t="shared" si="32"/>
        <v>50</v>
      </c>
      <c r="B533" s="46" t="str">
        <f t="shared" si="33"/>
        <v>500322</v>
      </c>
      <c r="C533" s="46" t="str">
        <f t="shared" si="34"/>
        <v>50032</v>
      </c>
      <c r="D533" s="46" t="str">
        <f t="shared" si="35"/>
        <v>5003</v>
      </c>
      <c r="E533" s="46">
        <v>2.5000000000000001E-3</v>
      </c>
      <c r="H533" s="11" t="s">
        <v>1696</v>
      </c>
      <c r="I533" s="11" t="s">
        <v>1697</v>
      </c>
      <c r="J533" s="12">
        <v>0.1</v>
      </c>
      <c r="K533" s="11" t="s">
        <v>1698</v>
      </c>
      <c r="L533" s="11" t="s">
        <v>1689</v>
      </c>
      <c r="M533" s="11">
        <v>1</v>
      </c>
      <c r="N533" s="11">
        <v>0</v>
      </c>
      <c r="O533" s="40">
        <v>1</v>
      </c>
      <c r="P533" s="11">
        <v>1</v>
      </c>
      <c r="Q533" s="12">
        <v>1</v>
      </c>
      <c r="R533" s="42" t="s">
        <v>1699</v>
      </c>
    </row>
    <row r="534" spans="1:18" ht="84" x14ac:dyDescent="0.25">
      <c r="A534" s="46" t="str">
        <f t="shared" si="32"/>
        <v>50</v>
      </c>
      <c r="B534" s="46" t="str">
        <f t="shared" si="33"/>
        <v>500323</v>
      </c>
      <c r="C534" s="46" t="str">
        <f t="shared" si="34"/>
        <v>50032</v>
      </c>
      <c r="D534" s="46" t="str">
        <f t="shared" si="35"/>
        <v>5003</v>
      </c>
      <c r="E534" s="46">
        <v>2E-3</v>
      </c>
      <c r="H534" s="11" t="s">
        <v>1700</v>
      </c>
      <c r="I534" s="11" t="s">
        <v>1701</v>
      </c>
      <c r="J534" s="12">
        <v>0.1</v>
      </c>
      <c r="K534" s="11" t="s">
        <v>1702</v>
      </c>
      <c r="L534" s="11" t="s">
        <v>1703</v>
      </c>
      <c r="M534" s="11">
        <v>2</v>
      </c>
      <c r="N534" s="11">
        <v>1.5</v>
      </c>
      <c r="O534" s="40">
        <v>0.5</v>
      </c>
      <c r="P534" s="11">
        <v>2</v>
      </c>
      <c r="Q534" s="12">
        <v>1</v>
      </c>
      <c r="R534" s="42" t="s">
        <v>1704</v>
      </c>
    </row>
    <row r="535" spans="1:18" ht="409.5" x14ac:dyDescent="0.25">
      <c r="A535" s="46" t="str">
        <f t="shared" si="32"/>
        <v>50</v>
      </c>
      <c r="B535" s="46" t="str">
        <f t="shared" si="33"/>
        <v>500323</v>
      </c>
      <c r="C535" s="46" t="str">
        <f t="shared" si="34"/>
        <v>50032</v>
      </c>
      <c r="D535" s="46" t="str">
        <f t="shared" si="35"/>
        <v>5003</v>
      </c>
      <c r="E535" s="46">
        <v>1.26E-2</v>
      </c>
      <c r="H535" s="11" t="s">
        <v>1705</v>
      </c>
      <c r="I535" s="11" t="s">
        <v>1706</v>
      </c>
      <c r="J535" s="12">
        <v>0.63</v>
      </c>
      <c r="K535" s="11" t="s">
        <v>1707</v>
      </c>
      <c r="L535" s="11" t="s">
        <v>1708</v>
      </c>
      <c r="M535" s="11">
        <v>20</v>
      </c>
      <c r="N535" s="11">
        <v>10</v>
      </c>
      <c r="O535" s="40">
        <v>10</v>
      </c>
      <c r="P535" s="11">
        <v>20</v>
      </c>
      <c r="Q535" s="12">
        <v>1</v>
      </c>
      <c r="R535" s="42" t="s">
        <v>1709</v>
      </c>
    </row>
    <row r="536" spans="1:18" ht="108" x14ac:dyDescent="0.25">
      <c r="A536" s="46" t="str">
        <f t="shared" si="32"/>
        <v>50</v>
      </c>
      <c r="B536" s="46" t="str">
        <f t="shared" si="33"/>
        <v>500323</v>
      </c>
      <c r="C536" s="46" t="str">
        <f t="shared" si="34"/>
        <v>50032</v>
      </c>
      <c r="D536" s="46" t="str">
        <f t="shared" si="35"/>
        <v>5003</v>
      </c>
      <c r="E536" s="46">
        <v>5.9999999999999995E-4</v>
      </c>
      <c r="H536" s="11" t="s">
        <v>1710</v>
      </c>
      <c r="I536" s="11" t="s">
        <v>1711</v>
      </c>
      <c r="J536" s="12">
        <v>0.03</v>
      </c>
      <c r="K536" s="11" t="s">
        <v>1712</v>
      </c>
      <c r="L536" s="11" t="s">
        <v>1713</v>
      </c>
      <c r="M536" s="11">
        <v>1</v>
      </c>
      <c r="N536" s="11">
        <v>0</v>
      </c>
      <c r="O536" s="40">
        <v>1</v>
      </c>
      <c r="P536" s="11">
        <v>1</v>
      </c>
      <c r="Q536" s="12">
        <v>1</v>
      </c>
      <c r="R536" s="42" t="s">
        <v>1714</v>
      </c>
    </row>
    <row r="537" spans="1:18" ht="258.75" x14ac:dyDescent="0.25">
      <c r="A537" s="46" t="str">
        <f t="shared" si="32"/>
        <v>50</v>
      </c>
      <c r="B537" s="46" t="str">
        <f t="shared" si="33"/>
        <v>500323</v>
      </c>
      <c r="C537" s="46" t="str">
        <f t="shared" si="34"/>
        <v>50032</v>
      </c>
      <c r="D537" s="46" t="str">
        <f t="shared" si="35"/>
        <v>5003</v>
      </c>
      <c r="E537" s="46">
        <v>4.7999999999999996E-3</v>
      </c>
      <c r="H537" s="11" t="s">
        <v>1715</v>
      </c>
      <c r="I537" s="11" t="s">
        <v>1716</v>
      </c>
      <c r="J537" s="12">
        <v>0.24</v>
      </c>
      <c r="K537" s="11" t="s">
        <v>1717</v>
      </c>
      <c r="L537" s="11" t="s">
        <v>1718</v>
      </c>
      <c r="M537" s="11">
        <v>8</v>
      </c>
      <c r="N537" s="11">
        <v>6</v>
      </c>
      <c r="O537" s="40">
        <v>2</v>
      </c>
      <c r="P537" s="11">
        <v>8</v>
      </c>
      <c r="Q537" s="12">
        <v>1</v>
      </c>
      <c r="R537" s="42" t="s">
        <v>1719</v>
      </c>
    </row>
    <row r="538" spans="1:18" ht="315" x14ac:dyDescent="0.25">
      <c r="A538" s="46" t="str">
        <f t="shared" si="32"/>
        <v>50</v>
      </c>
      <c r="B538" s="46" t="str">
        <f t="shared" si="33"/>
        <v>500324</v>
      </c>
      <c r="C538" s="46" t="str">
        <f t="shared" si="34"/>
        <v>50032</v>
      </c>
      <c r="D538" s="46" t="str">
        <f t="shared" si="35"/>
        <v>5003</v>
      </c>
      <c r="E538" s="46">
        <v>6.0000000000000001E-3</v>
      </c>
      <c r="H538" s="11" t="s">
        <v>1720</v>
      </c>
      <c r="I538" s="11" t="s">
        <v>1721</v>
      </c>
      <c r="J538" s="12">
        <v>0.75</v>
      </c>
      <c r="K538" s="11" t="s">
        <v>1722</v>
      </c>
      <c r="L538" s="11" t="s">
        <v>1723</v>
      </c>
      <c r="M538" s="11">
        <v>14</v>
      </c>
      <c r="N538" s="11">
        <v>18</v>
      </c>
      <c r="O538" s="40">
        <v>8</v>
      </c>
      <c r="P538" s="11">
        <v>26</v>
      </c>
      <c r="Q538" s="12">
        <v>1</v>
      </c>
      <c r="R538" s="42" t="s">
        <v>1724</v>
      </c>
    </row>
    <row r="539" spans="1:18" ht="78.75" x14ac:dyDescent="0.25">
      <c r="A539" s="46" t="str">
        <f t="shared" si="32"/>
        <v>50</v>
      </c>
      <c r="B539" s="46" t="str">
        <f t="shared" si="33"/>
        <v>500324</v>
      </c>
      <c r="C539" s="46" t="str">
        <f t="shared" si="34"/>
        <v>50032</v>
      </c>
      <c r="D539" s="46" t="str">
        <f t="shared" si="35"/>
        <v>5003</v>
      </c>
      <c r="E539" s="46">
        <v>8.0000000000000004E-4</v>
      </c>
      <c r="H539" s="11" t="s">
        <v>1725</v>
      </c>
      <c r="I539" s="11" t="s">
        <v>1726</v>
      </c>
      <c r="J539" s="12">
        <v>0.1</v>
      </c>
      <c r="K539" s="11" t="s">
        <v>1727</v>
      </c>
      <c r="L539" s="11" t="s">
        <v>1728</v>
      </c>
      <c r="M539" s="11">
        <v>2</v>
      </c>
      <c r="N539" s="11">
        <v>3</v>
      </c>
      <c r="O539" s="40">
        <v>2</v>
      </c>
      <c r="P539" s="11">
        <v>5</v>
      </c>
      <c r="Q539" s="12">
        <v>1</v>
      </c>
      <c r="R539" s="42" t="s">
        <v>1729</v>
      </c>
    </row>
    <row r="540" spans="1:18" ht="36" x14ac:dyDescent="0.25">
      <c r="A540" s="46" t="str">
        <f t="shared" si="32"/>
        <v>50</v>
      </c>
      <c r="B540" s="46" t="str">
        <f t="shared" si="33"/>
        <v>500324</v>
      </c>
      <c r="C540" s="46" t="str">
        <f t="shared" si="34"/>
        <v>50032</v>
      </c>
      <c r="D540" s="46" t="str">
        <f t="shared" si="35"/>
        <v>5003</v>
      </c>
      <c r="E540" s="46">
        <v>1.1999999999999999E-3</v>
      </c>
      <c r="H540" s="11" t="s">
        <v>1730</v>
      </c>
      <c r="I540" s="11" t="s">
        <v>1731</v>
      </c>
      <c r="J540" s="12">
        <v>0.15</v>
      </c>
      <c r="K540" s="11" t="s">
        <v>1732</v>
      </c>
      <c r="L540" s="11" t="s">
        <v>1733</v>
      </c>
      <c r="M540" s="11">
        <v>1</v>
      </c>
      <c r="N540" s="11">
        <v>0</v>
      </c>
      <c r="O540" s="40">
        <v>1</v>
      </c>
      <c r="P540" s="11">
        <v>1</v>
      </c>
      <c r="Q540" s="12">
        <v>1</v>
      </c>
      <c r="R540" s="42" t="s">
        <v>1734</v>
      </c>
    </row>
    <row r="541" spans="1:18" ht="180" x14ac:dyDescent="0.25">
      <c r="A541" s="46" t="str">
        <f t="shared" si="32"/>
        <v>50</v>
      </c>
      <c r="B541" s="46" t="str">
        <f t="shared" si="33"/>
        <v>500325</v>
      </c>
      <c r="C541" s="46" t="str">
        <f t="shared" si="34"/>
        <v>50032</v>
      </c>
      <c r="D541" s="46" t="str">
        <f t="shared" si="35"/>
        <v>5003</v>
      </c>
      <c r="E541" s="46">
        <v>7.0000000000000001E-3</v>
      </c>
      <c r="H541" s="11" t="s">
        <v>1735</v>
      </c>
      <c r="I541" s="11" t="s">
        <v>1736</v>
      </c>
      <c r="J541" s="12">
        <v>1</v>
      </c>
      <c r="K541" s="11" t="s">
        <v>1737</v>
      </c>
      <c r="L541" s="11" t="s">
        <v>1738</v>
      </c>
      <c r="M541" s="11">
        <v>4</v>
      </c>
      <c r="N541" s="11">
        <v>3</v>
      </c>
      <c r="O541" s="40">
        <v>1</v>
      </c>
      <c r="P541" s="11">
        <v>4</v>
      </c>
      <c r="Q541" s="12">
        <v>1</v>
      </c>
      <c r="R541" s="42" t="s">
        <v>1739</v>
      </c>
    </row>
    <row r="542" spans="1:18" ht="270" x14ac:dyDescent="0.25">
      <c r="A542" s="46" t="str">
        <f t="shared" si="32"/>
        <v>50</v>
      </c>
      <c r="B542" s="46" t="str">
        <f t="shared" si="33"/>
        <v>500326</v>
      </c>
      <c r="C542" s="46" t="str">
        <f t="shared" si="34"/>
        <v>50032</v>
      </c>
      <c r="D542" s="46" t="str">
        <f t="shared" si="35"/>
        <v>5003</v>
      </c>
      <c r="E542" s="46">
        <v>8.0999999999999996E-3</v>
      </c>
      <c r="H542" s="11" t="s">
        <v>1740</v>
      </c>
      <c r="I542" s="11" t="s">
        <v>1741</v>
      </c>
      <c r="J542" s="12">
        <v>0.54</v>
      </c>
      <c r="K542" s="11" t="s">
        <v>1742</v>
      </c>
      <c r="L542" s="11" t="s">
        <v>1743</v>
      </c>
      <c r="M542" s="11">
        <v>13</v>
      </c>
      <c r="N542" s="11">
        <v>13.5</v>
      </c>
      <c r="O542" s="40">
        <v>4.5</v>
      </c>
      <c r="P542" s="11">
        <v>18</v>
      </c>
      <c r="Q542" s="12">
        <v>1</v>
      </c>
      <c r="R542" s="42" t="s">
        <v>1744</v>
      </c>
    </row>
    <row r="543" spans="1:18" ht="36" x14ac:dyDescent="0.25">
      <c r="A543" s="46" t="str">
        <f t="shared" si="32"/>
        <v>50</v>
      </c>
      <c r="B543" s="46" t="str">
        <f t="shared" si="33"/>
        <v>500326</v>
      </c>
      <c r="C543" s="46" t="str">
        <f t="shared" si="34"/>
        <v>50032</v>
      </c>
      <c r="D543" s="46" t="str">
        <f t="shared" si="35"/>
        <v>5003</v>
      </c>
      <c r="E543" s="46">
        <v>4.4999999999999999E-4</v>
      </c>
      <c r="H543" s="11" t="s">
        <v>1745</v>
      </c>
      <c r="I543" s="11" t="s">
        <v>1746</v>
      </c>
      <c r="J543" s="12">
        <v>0.03</v>
      </c>
      <c r="K543" s="11" t="s">
        <v>1747</v>
      </c>
      <c r="L543" s="11" t="s">
        <v>1713</v>
      </c>
      <c r="M543" s="11">
        <v>1</v>
      </c>
      <c r="N543" s="11">
        <v>1</v>
      </c>
      <c r="O543" s="40"/>
      <c r="P543" s="11">
        <v>1</v>
      </c>
      <c r="Q543" s="12">
        <v>1</v>
      </c>
      <c r="R543" s="42" t="s">
        <v>1748</v>
      </c>
    </row>
    <row r="544" spans="1:18" ht="213.75" x14ac:dyDescent="0.25">
      <c r="A544" s="46" t="str">
        <f t="shared" si="32"/>
        <v>50</v>
      </c>
      <c r="B544" s="46" t="str">
        <f t="shared" si="33"/>
        <v>500326</v>
      </c>
      <c r="C544" s="46" t="str">
        <f t="shared" si="34"/>
        <v>50032</v>
      </c>
      <c r="D544" s="46" t="str">
        <f t="shared" si="35"/>
        <v>5003</v>
      </c>
      <c r="E544" s="46">
        <v>2.7000000000000001E-3</v>
      </c>
      <c r="H544" s="11" t="s">
        <v>1749</v>
      </c>
      <c r="I544" s="11" t="s">
        <v>1750</v>
      </c>
      <c r="J544" s="12">
        <v>0.18</v>
      </c>
      <c r="K544" s="11" t="s">
        <v>1751</v>
      </c>
      <c r="L544" s="11" t="s">
        <v>1752</v>
      </c>
      <c r="M544" s="11">
        <v>63</v>
      </c>
      <c r="N544" s="11">
        <v>77</v>
      </c>
      <c r="O544" s="40">
        <v>36</v>
      </c>
      <c r="P544" s="11">
        <v>113</v>
      </c>
      <c r="Q544" s="12">
        <v>1</v>
      </c>
      <c r="R544" s="42" t="s">
        <v>1753</v>
      </c>
    </row>
    <row r="545" spans="1:18" ht="247.5" x14ac:dyDescent="0.25">
      <c r="A545" s="46" t="str">
        <f t="shared" si="32"/>
        <v>50</v>
      </c>
      <c r="B545" s="46" t="str">
        <f t="shared" si="33"/>
        <v>500326</v>
      </c>
      <c r="C545" s="46" t="str">
        <f t="shared" si="34"/>
        <v>50032</v>
      </c>
      <c r="D545" s="46" t="str">
        <f t="shared" si="35"/>
        <v>5003</v>
      </c>
      <c r="E545" s="46">
        <v>1.0499999999999999E-3</v>
      </c>
      <c r="H545" s="11" t="s">
        <v>1754</v>
      </c>
      <c r="I545" s="11" t="s">
        <v>1755</v>
      </c>
      <c r="J545" s="12">
        <v>7.0000000000000007E-2</v>
      </c>
      <c r="K545" s="11" t="s">
        <v>1756</v>
      </c>
      <c r="L545" s="11" t="s">
        <v>1757</v>
      </c>
      <c r="M545" s="11">
        <v>1</v>
      </c>
      <c r="N545" s="11">
        <v>0</v>
      </c>
      <c r="O545" s="40">
        <v>3</v>
      </c>
      <c r="P545" s="11">
        <v>3</v>
      </c>
      <c r="Q545" s="12">
        <v>1</v>
      </c>
      <c r="R545" s="42" t="s">
        <v>1758</v>
      </c>
    </row>
    <row r="546" spans="1:18" ht="72" x14ac:dyDescent="0.25">
      <c r="A546" s="46" t="str">
        <f t="shared" si="32"/>
        <v>50</v>
      </c>
      <c r="B546" s="46" t="str">
        <f t="shared" si="33"/>
        <v>500326</v>
      </c>
      <c r="C546" s="46" t="str">
        <f t="shared" si="34"/>
        <v>50032</v>
      </c>
      <c r="D546" s="46" t="str">
        <f t="shared" si="35"/>
        <v>5003</v>
      </c>
      <c r="E546" s="46">
        <v>2.7000000000000001E-3</v>
      </c>
      <c r="H546" s="11" t="s">
        <v>1759</v>
      </c>
      <c r="I546" s="11" t="s">
        <v>1760</v>
      </c>
      <c r="J546" s="12">
        <v>0.18</v>
      </c>
      <c r="K546" s="11" t="s">
        <v>1761</v>
      </c>
      <c r="L546" s="11" t="s">
        <v>1762</v>
      </c>
      <c r="M546" s="11">
        <v>4</v>
      </c>
      <c r="N546" s="11">
        <v>4</v>
      </c>
      <c r="O546" s="40"/>
      <c r="P546" s="11">
        <v>4</v>
      </c>
      <c r="Q546" s="12">
        <v>1</v>
      </c>
      <c r="R546" s="42" t="s">
        <v>1763</v>
      </c>
    </row>
    <row r="547" spans="1:18" ht="84" x14ac:dyDescent="0.25">
      <c r="A547" s="46" t="str">
        <f t="shared" si="32"/>
        <v>50</v>
      </c>
      <c r="B547" s="46" t="str">
        <f t="shared" si="33"/>
        <v>500411</v>
      </c>
      <c r="C547" s="46" t="str">
        <f t="shared" si="34"/>
        <v>50041</v>
      </c>
      <c r="D547" s="46" t="str">
        <f t="shared" si="35"/>
        <v>5004</v>
      </c>
      <c r="E547" s="46">
        <v>2.4750000000000002E-3</v>
      </c>
      <c r="H547" s="11" t="s">
        <v>1764</v>
      </c>
      <c r="I547" s="11" t="s">
        <v>1765</v>
      </c>
      <c r="J547" s="12">
        <v>0.33</v>
      </c>
      <c r="K547" s="11" t="s">
        <v>1766</v>
      </c>
      <c r="L547" s="11" t="s">
        <v>1713</v>
      </c>
      <c r="M547" s="11">
        <v>1</v>
      </c>
      <c r="N547" s="11">
        <v>1</v>
      </c>
      <c r="O547" s="40"/>
      <c r="P547" s="11">
        <v>1</v>
      </c>
      <c r="Q547" s="12">
        <v>1</v>
      </c>
      <c r="R547" s="42" t="s">
        <v>1767</v>
      </c>
    </row>
    <row r="548" spans="1:18" ht="56.25" x14ac:dyDescent="0.25">
      <c r="A548" s="46" t="str">
        <f t="shared" si="32"/>
        <v>50</v>
      </c>
      <c r="B548" s="46" t="str">
        <f t="shared" si="33"/>
        <v>500411</v>
      </c>
      <c r="C548" s="46" t="str">
        <f t="shared" si="34"/>
        <v>50041</v>
      </c>
      <c r="D548" s="46" t="str">
        <f t="shared" si="35"/>
        <v>5004</v>
      </c>
      <c r="E548" s="46">
        <v>5.025E-3</v>
      </c>
      <c r="H548" s="11" t="s">
        <v>1768</v>
      </c>
      <c r="I548" s="11" t="s">
        <v>1769</v>
      </c>
      <c r="J548" s="12">
        <v>0.67</v>
      </c>
      <c r="K548" s="11" t="s">
        <v>1770</v>
      </c>
      <c r="L548" s="11" t="s">
        <v>1771</v>
      </c>
      <c r="M548" s="11">
        <v>4</v>
      </c>
      <c r="N548" s="11">
        <v>7</v>
      </c>
      <c r="O548" s="40">
        <v>1</v>
      </c>
      <c r="P548" s="11">
        <v>8</v>
      </c>
      <c r="Q548" s="12">
        <v>1</v>
      </c>
      <c r="R548" s="42" t="s">
        <v>1772</v>
      </c>
    </row>
    <row r="549" spans="1:18" ht="157.5" x14ac:dyDescent="0.25">
      <c r="A549" s="46" t="str">
        <f t="shared" si="32"/>
        <v>50</v>
      </c>
      <c r="B549" s="46" t="str">
        <f t="shared" si="33"/>
        <v>500412</v>
      </c>
      <c r="C549" s="46" t="str">
        <f t="shared" si="34"/>
        <v>50041</v>
      </c>
      <c r="D549" s="46" t="str">
        <f t="shared" si="35"/>
        <v>5004</v>
      </c>
      <c r="E549" s="46">
        <v>2.7000000000000001E-3</v>
      </c>
      <c r="H549" s="11" t="s">
        <v>1773</v>
      </c>
      <c r="I549" s="11" t="s">
        <v>1774</v>
      </c>
      <c r="J549" s="12">
        <v>0.09</v>
      </c>
      <c r="K549" s="11" t="s">
        <v>1775</v>
      </c>
      <c r="L549" s="11" t="s">
        <v>1776</v>
      </c>
      <c r="M549" s="11">
        <v>2</v>
      </c>
      <c r="N549" s="11">
        <v>0</v>
      </c>
      <c r="O549" s="40">
        <v>2</v>
      </c>
      <c r="P549" s="11">
        <v>2</v>
      </c>
      <c r="Q549" s="12">
        <v>1</v>
      </c>
      <c r="R549" s="45" t="s">
        <v>1777</v>
      </c>
    </row>
    <row r="550" spans="1:18" ht="409.5" x14ac:dyDescent="0.25">
      <c r="A550" s="46" t="str">
        <f t="shared" si="32"/>
        <v>50</v>
      </c>
      <c r="B550" s="46" t="str">
        <f t="shared" si="33"/>
        <v>500412</v>
      </c>
      <c r="C550" s="46" t="str">
        <f t="shared" si="34"/>
        <v>50041</v>
      </c>
      <c r="D550" s="46" t="str">
        <f t="shared" si="35"/>
        <v>5004</v>
      </c>
      <c r="E550" s="46">
        <v>2.01E-2</v>
      </c>
      <c r="H550" s="11" t="s">
        <v>1778</v>
      </c>
      <c r="I550" s="11" t="s">
        <v>1779</v>
      </c>
      <c r="J550" s="12">
        <v>0.67</v>
      </c>
      <c r="K550" s="11" t="s">
        <v>1780</v>
      </c>
      <c r="L550" s="11" t="s">
        <v>1781</v>
      </c>
      <c r="M550" s="11">
        <v>16</v>
      </c>
      <c r="N550" s="11">
        <v>7</v>
      </c>
      <c r="O550" s="40">
        <v>10</v>
      </c>
      <c r="P550" s="11">
        <v>17</v>
      </c>
      <c r="Q550" s="12">
        <v>1</v>
      </c>
      <c r="R550" s="42" t="s">
        <v>1782</v>
      </c>
    </row>
    <row r="551" spans="1:18" ht="393.75" x14ac:dyDescent="0.25">
      <c r="A551" s="46" t="str">
        <f t="shared" si="32"/>
        <v>50</v>
      </c>
      <c r="B551" s="46" t="str">
        <f t="shared" si="33"/>
        <v>500412</v>
      </c>
      <c r="C551" s="46" t="str">
        <f t="shared" si="34"/>
        <v>50041</v>
      </c>
      <c r="D551" s="46" t="str">
        <f t="shared" si="35"/>
        <v>5004</v>
      </c>
      <c r="E551" s="46">
        <v>7.1999999999999998E-3</v>
      </c>
      <c r="H551" s="11" t="s">
        <v>1783</v>
      </c>
      <c r="I551" s="11" t="s">
        <v>1784</v>
      </c>
      <c r="J551" s="12">
        <v>0.24</v>
      </c>
      <c r="K551" s="11" t="s">
        <v>1785</v>
      </c>
      <c r="L551" s="11" t="s">
        <v>1786</v>
      </c>
      <c r="M551" s="11">
        <v>8</v>
      </c>
      <c r="N551" s="11">
        <v>1</v>
      </c>
      <c r="O551" s="40">
        <v>7</v>
      </c>
      <c r="P551" s="11">
        <v>8</v>
      </c>
      <c r="Q551" s="12">
        <v>1</v>
      </c>
      <c r="R551" s="42" t="s">
        <v>1787</v>
      </c>
    </row>
    <row r="552" spans="1:18" ht="236.25" x14ac:dyDescent="0.25">
      <c r="A552" s="46" t="str">
        <f t="shared" si="32"/>
        <v>50</v>
      </c>
      <c r="B552" s="46" t="str">
        <f t="shared" si="33"/>
        <v>500421</v>
      </c>
      <c r="C552" s="46" t="str">
        <f t="shared" si="34"/>
        <v>50042</v>
      </c>
      <c r="D552" s="46" t="str">
        <f t="shared" si="35"/>
        <v>5004</v>
      </c>
      <c r="E552" s="46">
        <v>6.3E-3</v>
      </c>
      <c r="H552" s="11" t="s">
        <v>1788</v>
      </c>
      <c r="I552" s="11" t="s">
        <v>1789</v>
      </c>
      <c r="J552" s="12">
        <v>0.24</v>
      </c>
      <c r="K552" s="11" t="s">
        <v>1790</v>
      </c>
      <c r="L552" s="11" t="s">
        <v>1791</v>
      </c>
      <c r="M552" s="11">
        <v>9</v>
      </c>
      <c r="N552" s="11">
        <v>10</v>
      </c>
      <c r="O552" s="40">
        <v>7</v>
      </c>
      <c r="P552" s="11">
        <v>17</v>
      </c>
      <c r="Q552" s="12">
        <v>1</v>
      </c>
      <c r="R552" s="42" t="s">
        <v>1792</v>
      </c>
    </row>
    <row r="553" spans="1:18" ht="288" x14ac:dyDescent="0.25">
      <c r="A553" s="46" t="str">
        <f t="shared" si="32"/>
        <v>50</v>
      </c>
      <c r="B553" s="46" t="str">
        <f t="shared" si="33"/>
        <v>500421</v>
      </c>
      <c r="C553" s="46" t="str">
        <f t="shared" si="34"/>
        <v>50042</v>
      </c>
      <c r="D553" s="46" t="str">
        <f t="shared" si="35"/>
        <v>5004</v>
      </c>
      <c r="E553" s="46">
        <v>2.0999999999999999E-3</v>
      </c>
      <c r="H553" s="11" t="s">
        <v>1793</v>
      </c>
      <c r="I553" s="11" t="s">
        <v>1794</v>
      </c>
      <c r="J553" s="12">
        <v>0.08</v>
      </c>
      <c r="K553" s="11" t="s">
        <v>1795</v>
      </c>
      <c r="L553" s="11" t="s">
        <v>1796</v>
      </c>
      <c r="M553" s="11">
        <v>7</v>
      </c>
      <c r="N553" s="11">
        <v>12</v>
      </c>
      <c r="O553" s="40">
        <v>2</v>
      </c>
      <c r="P553" s="11">
        <v>14</v>
      </c>
      <c r="Q553" s="12">
        <v>1</v>
      </c>
      <c r="R553" s="42" t="s">
        <v>1797</v>
      </c>
    </row>
    <row r="554" spans="1:18" ht="56.25" x14ac:dyDescent="0.25">
      <c r="A554" s="46" t="str">
        <f t="shared" si="32"/>
        <v>50</v>
      </c>
      <c r="B554" s="46" t="str">
        <f t="shared" si="33"/>
        <v>500421</v>
      </c>
      <c r="C554" s="46" t="str">
        <f t="shared" si="34"/>
        <v>50042</v>
      </c>
      <c r="D554" s="46" t="str">
        <f t="shared" si="35"/>
        <v>5004</v>
      </c>
      <c r="E554" s="46">
        <v>1.575E-3</v>
      </c>
      <c r="H554" s="11" t="s">
        <v>1798</v>
      </c>
      <c r="I554" s="11" t="s">
        <v>1799</v>
      </c>
      <c r="J554" s="12">
        <v>0.06</v>
      </c>
      <c r="K554" s="11" t="s">
        <v>1800</v>
      </c>
      <c r="L554" s="11" t="s">
        <v>1801</v>
      </c>
      <c r="M554" s="11">
        <v>2</v>
      </c>
      <c r="N554" s="11">
        <v>1</v>
      </c>
      <c r="O554" s="40">
        <v>3</v>
      </c>
      <c r="P554" s="11">
        <v>4</v>
      </c>
      <c r="Q554" s="12">
        <v>1</v>
      </c>
      <c r="R554" s="42" t="s">
        <v>1802</v>
      </c>
    </row>
    <row r="555" spans="1:18" x14ac:dyDescent="0.25">
      <c r="A555" s="46" t="str">
        <f t="shared" si="32"/>
        <v>50</v>
      </c>
      <c r="B555" s="46" t="str">
        <f t="shared" si="33"/>
        <v>500421</v>
      </c>
      <c r="C555" s="46" t="str">
        <f t="shared" si="34"/>
        <v>50042</v>
      </c>
      <c r="D555" s="46" t="str">
        <f t="shared" si="35"/>
        <v>5004</v>
      </c>
      <c r="E555" s="46">
        <v>7.8750000000000001E-4</v>
      </c>
      <c r="H555" s="11" t="s">
        <v>1803</v>
      </c>
      <c r="I555" s="11" t="s">
        <v>1804</v>
      </c>
      <c r="J555" s="12">
        <v>0.03</v>
      </c>
      <c r="K555" s="11" t="s">
        <v>1805</v>
      </c>
      <c r="L555" s="11" t="s">
        <v>1806</v>
      </c>
      <c r="M555" s="11">
        <v>1</v>
      </c>
      <c r="N555" s="11">
        <v>2</v>
      </c>
      <c r="O555" s="40">
        <v>1</v>
      </c>
      <c r="P555" s="11">
        <v>3</v>
      </c>
      <c r="Q555" s="12">
        <v>1</v>
      </c>
      <c r="R555" s="42" t="s">
        <v>1807</v>
      </c>
    </row>
    <row r="556" spans="1:18" ht="168.75" x14ac:dyDescent="0.25">
      <c r="A556" s="46" t="str">
        <f t="shared" si="32"/>
        <v>50</v>
      </c>
      <c r="B556" s="46" t="str">
        <f t="shared" si="33"/>
        <v>500421</v>
      </c>
      <c r="C556" s="46" t="str">
        <f t="shared" si="34"/>
        <v>50042</v>
      </c>
      <c r="D556" s="46" t="str">
        <f t="shared" si="35"/>
        <v>5004</v>
      </c>
      <c r="E556" s="46">
        <v>3.15E-3</v>
      </c>
      <c r="H556" s="11" t="s">
        <v>1808</v>
      </c>
      <c r="I556" s="11" t="s">
        <v>1809</v>
      </c>
      <c r="J556" s="12">
        <v>0.12</v>
      </c>
      <c r="K556" s="11" t="s">
        <v>1810</v>
      </c>
      <c r="L556" s="11" t="s">
        <v>1811</v>
      </c>
      <c r="M556" s="11">
        <v>3</v>
      </c>
      <c r="N556" s="11">
        <v>0</v>
      </c>
      <c r="O556" s="40">
        <v>5</v>
      </c>
      <c r="P556" s="11">
        <v>5</v>
      </c>
      <c r="Q556" s="12">
        <v>1</v>
      </c>
      <c r="R556" s="42" t="s">
        <v>1812</v>
      </c>
    </row>
    <row r="557" spans="1:18" ht="204" x14ac:dyDescent="0.25">
      <c r="A557" s="46" t="str">
        <f t="shared" si="32"/>
        <v>50</v>
      </c>
      <c r="B557" s="46" t="str">
        <f t="shared" si="33"/>
        <v>500421</v>
      </c>
      <c r="C557" s="46" t="str">
        <f t="shared" si="34"/>
        <v>50042</v>
      </c>
      <c r="D557" s="46" t="str">
        <f t="shared" si="35"/>
        <v>5004</v>
      </c>
      <c r="E557" s="46">
        <v>7.6125000000000003E-3</v>
      </c>
      <c r="H557" s="11" t="s">
        <v>1813</v>
      </c>
      <c r="I557" s="11" t="s">
        <v>1814</v>
      </c>
      <c r="J557" s="12">
        <v>0.28999999999999998</v>
      </c>
      <c r="K557" s="11" t="s">
        <v>1815</v>
      </c>
      <c r="L557" s="11" t="s">
        <v>1816</v>
      </c>
      <c r="M557" s="11">
        <v>10</v>
      </c>
      <c r="N557" s="11">
        <v>14</v>
      </c>
      <c r="O557" s="40">
        <v>1</v>
      </c>
      <c r="P557" s="11">
        <v>15</v>
      </c>
      <c r="Q557" s="12">
        <v>1</v>
      </c>
      <c r="R557" s="42" t="s">
        <v>1817</v>
      </c>
    </row>
    <row r="558" spans="1:18" ht="204" x14ac:dyDescent="0.25">
      <c r="A558" s="46" t="str">
        <f t="shared" si="32"/>
        <v>50</v>
      </c>
      <c r="B558" s="46" t="str">
        <f t="shared" si="33"/>
        <v>500421</v>
      </c>
      <c r="C558" s="46" t="str">
        <f t="shared" si="34"/>
        <v>50042</v>
      </c>
      <c r="D558" s="46" t="str">
        <f t="shared" si="35"/>
        <v>5004</v>
      </c>
      <c r="E558" s="46">
        <v>3.15E-3</v>
      </c>
      <c r="H558" s="11" t="s">
        <v>1818</v>
      </c>
      <c r="I558" s="11" t="s">
        <v>1819</v>
      </c>
      <c r="J558" s="12">
        <v>0.12</v>
      </c>
      <c r="K558" s="11" t="s">
        <v>1820</v>
      </c>
      <c r="L558" s="11" t="s">
        <v>1713</v>
      </c>
      <c r="M558" s="11">
        <v>4</v>
      </c>
      <c r="N558" s="11">
        <v>1</v>
      </c>
      <c r="O558" s="40">
        <v>4</v>
      </c>
      <c r="P558" s="11">
        <v>5</v>
      </c>
      <c r="Q558" s="12">
        <v>1</v>
      </c>
      <c r="R558" s="42" t="s">
        <v>1821</v>
      </c>
    </row>
    <row r="559" spans="1:18" ht="45" x14ac:dyDescent="0.25">
      <c r="A559" s="46" t="str">
        <f t="shared" si="32"/>
        <v>50</v>
      </c>
      <c r="B559" s="46" t="str">
        <f t="shared" si="33"/>
        <v>500421</v>
      </c>
      <c r="C559" s="46" t="str">
        <f t="shared" si="34"/>
        <v>50042</v>
      </c>
      <c r="D559" s="46" t="str">
        <f t="shared" si="35"/>
        <v>5004</v>
      </c>
      <c r="E559" s="46">
        <v>1.575E-3</v>
      </c>
      <c r="H559" s="11" t="s">
        <v>1822</v>
      </c>
      <c r="I559" s="11" t="s">
        <v>1823</v>
      </c>
      <c r="J559" s="12">
        <v>0.06</v>
      </c>
      <c r="K559" s="11" t="s">
        <v>1824</v>
      </c>
      <c r="L559" s="11" t="s">
        <v>1825</v>
      </c>
      <c r="M559" s="11">
        <v>2</v>
      </c>
      <c r="N559" s="11">
        <v>0</v>
      </c>
      <c r="O559" s="40">
        <v>2</v>
      </c>
      <c r="P559" s="11">
        <v>2</v>
      </c>
      <c r="Q559" s="12">
        <v>1</v>
      </c>
      <c r="R559" s="42" t="s">
        <v>1826</v>
      </c>
    </row>
    <row r="560" spans="1:18" ht="84" x14ac:dyDescent="0.25">
      <c r="A560" s="46" t="str">
        <f t="shared" si="32"/>
        <v>50</v>
      </c>
      <c r="B560" s="46" t="str">
        <f t="shared" si="33"/>
        <v>500422</v>
      </c>
      <c r="C560" s="46" t="str">
        <f t="shared" si="34"/>
        <v>50042</v>
      </c>
      <c r="D560" s="46" t="str">
        <f t="shared" si="35"/>
        <v>5004</v>
      </c>
      <c r="E560" s="46">
        <v>3.15E-3</v>
      </c>
      <c r="H560" s="11" t="s">
        <v>1827</v>
      </c>
      <c r="I560" s="11" t="s">
        <v>1828</v>
      </c>
      <c r="J560" s="12">
        <v>0.28000000000000003</v>
      </c>
      <c r="K560" s="11" t="s">
        <v>1829</v>
      </c>
      <c r="L560" s="11" t="s">
        <v>1801</v>
      </c>
      <c r="M560" s="11">
        <v>2</v>
      </c>
      <c r="N560" s="11">
        <v>1</v>
      </c>
      <c r="O560" s="40">
        <v>1</v>
      </c>
      <c r="P560" s="11">
        <v>2</v>
      </c>
      <c r="Q560" s="12">
        <v>1</v>
      </c>
      <c r="R560" s="42" t="s">
        <v>1830</v>
      </c>
    </row>
    <row r="561" spans="1:18" ht="84" x14ac:dyDescent="0.25">
      <c r="A561" s="46" t="str">
        <f t="shared" si="32"/>
        <v>50</v>
      </c>
      <c r="B561" s="46" t="str">
        <f t="shared" si="33"/>
        <v>500422</v>
      </c>
      <c r="C561" s="46" t="str">
        <f t="shared" si="34"/>
        <v>50042</v>
      </c>
      <c r="D561" s="46" t="str">
        <f t="shared" si="35"/>
        <v>5004</v>
      </c>
      <c r="E561" s="46">
        <v>2.0249999999999999E-3</v>
      </c>
      <c r="H561" s="11" t="s">
        <v>1831</v>
      </c>
      <c r="I561" s="11" t="s">
        <v>1832</v>
      </c>
      <c r="J561" s="12">
        <v>0.18</v>
      </c>
      <c r="K561" s="11" t="s">
        <v>1833</v>
      </c>
      <c r="L561" s="11" t="s">
        <v>1713</v>
      </c>
      <c r="M561" s="11">
        <v>1</v>
      </c>
      <c r="N561" s="11">
        <v>1</v>
      </c>
      <c r="O561" s="40"/>
      <c r="P561" s="11">
        <v>1</v>
      </c>
      <c r="Q561" s="12">
        <v>1</v>
      </c>
      <c r="R561" s="42" t="s">
        <v>1834</v>
      </c>
    </row>
    <row r="562" spans="1:18" ht="56.25" x14ac:dyDescent="0.25">
      <c r="A562" s="46" t="str">
        <f t="shared" si="32"/>
        <v>50</v>
      </c>
      <c r="B562" s="46" t="str">
        <f t="shared" si="33"/>
        <v>500422</v>
      </c>
      <c r="C562" s="46" t="str">
        <f t="shared" si="34"/>
        <v>50042</v>
      </c>
      <c r="D562" s="46" t="str">
        <f t="shared" si="35"/>
        <v>5004</v>
      </c>
      <c r="E562" s="46">
        <v>2.0249999999999999E-3</v>
      </c>
      <c r="H562" s="11" t="s">
        <v>1835</v>
      </c>
      <c r="I562" s="11" t="s">
        <v>1836</v>
      </c>
      <c r="J562" s="12">
        <v>0.18</v>
      </c>
      <c r="K562" s="11" t="s">
        <v>1837</v>
      </c>
      <c r="L562" s="11" t="s">
        <v>1838</v>
      </c>
      <c r="M562" s="11">
        <v>1</v>
      </c>
      <c r="N562" s="11">
        <v>0</v>
      </c>
      <c r="O562" s="40">
        <v>2</v>
      </c>
      <c r="P562" s="11">
        <v>2</v>
      </c>
      <c r="Q562" s="12">
        <v>1</v>
      </c>
      <c r="R562" s="42" t="s">
        <v>1839</v>
      </c>
    </row>
    <row r="563" spans="1:18" ht="36" x14ac:dyDescent="0.25">
      <c r="A563" s="46" t="str">
        <f t="shared" si="32"/>
        <v>50</v>
      </c>
      <c r="B563" s="46" t="str">
        <f t="shared" si="33"/>
        <v>500422</v>
      </c>
      <c r="C563" s="46" t="str">
        <f t="shared" si="34"/>
        <v>50042</v>
      </c>
      <c r="D563" s="46" t="str">
        <f t="shared" si="35"/>
        <v>5004</v>
      </c>
      <c r="E563" s="46">
        <v>2.0249999999999999E-3</v>
      </c>
      <c r="H563" s="11" t="s">
        <v>1840</v>
      </c>
      <c r="I563" s="11" t="s">
        <v>1841</v>
      </c>
      <c r="J563" s="12">
        <v>0.18</v>
      </c>
      <c r="K563" s="11" t="s">
        <v>1842</v>
      </c>
      <c r="L563" s="11" t="s">
        <v>1825</v>
      </c>
      <c r="M563" s="11">
        <v>1</v>
      </c>
      <c r="N563" s="11">
        <v>0</v>
      </c>
      <c r="O563" s="40">
        <v>1</v>
      </c>
      <c r="P563" s="11">
        <v>1</v>
      </c>
      <c r="Q563" s="12">
        <v>1</v>
      </c>
      <c r="R563" s="42" t="s">
        <v>1843</v>
      </c>
    </row>
    <row r="564" spans="1:18" ht="72" x14ac:dyDescent="0.25">
      <c r="A564" s="46" t="str">
        <f t="shared" si="32"/>
        <v>50</v>
      </c>
      <c r="B564" s="46" t="str">
        <f t="shared" si="33"/>
        <v>500422</v>
      </c>
      <c r="C564" s="46" t="str">
        <f t="shared" si="34"/>
        <v>50042</v>
      </c>
      <c r="D564" s="46" t="str">
        <f t="shared" si="35"/>
        <v>5004</v>
      </c>
      <c r="E564" s="46">
        <v>2.0249999999999999E-3</v>
      </c>
      <c r="H564" s="11" t="s">
        <v>1844</v>
      </c>
      <c r="I564" s="11" t="s">
        <v>1845</v>
      </c>
      <c r="J564" s="12">
        <v>0.18</v>
      </c>
      <c r="K564" s="11" t="s">
        <v>1846</v>
      </c>
      <c r="L564" s="11" t="s">
        <v>1051</v>
      </c>
      <c r="M564" s="11">
        <v>1</v>
      </c>
      <c r="N564" s="11">
        <v>0</v>
      </c>
      <c r="O564" s="40">
        <v>1</v>
      </c>
      <c r="P564" s="11">
        <v>1</v>
      </c>
      <c r="Q564" s="12">
        <v>1</v>
      </c>
      <c r="R564" s="42" t="s">
        <v>1847</v>
      </c>
    </row>
    <row r="565" spans="1:18" ht="45" x14ac:dyDescent="0.25">
      <c r="A565" s="46" t="str">
        <f t="shared" si="32"/>
        <v>50</v>
      </c>
      <c r="B565" s="46" t="str">
        <f t="shared" si="33"/>
        <v>500431</v>
      </c>
      <c r="C565" s="46" t="str">
        <f t="shared" si="34"/>
        <v>50043</v>
      </c>
      <c r="D565" s="46" t="str">
        <f t="shared" si="35"/>
        <v>5004</v>
      </c>
      <c r="E565" s="46">
        <v>1.5599999999999999E-2</v>
      </c>
      <c r="H565" s="11" t="s">
        <v>1848</v>
      </c>
      <c r="I565" s="11" t="s">
        <v>1849</v>
      </c>
      <c r="J565" s="12">
        <v>0.26</v>
      </c>
      <c r="K565" s="11" t="s">
        <v>1850</v>
      </c>
      <c r="L565" s="11" t="s">
        <v>1851</v>
      </c>
      <c r="M565" s="11">
        <v>13</v>
      </c>
      <c r="N565" s="11">
        <v>10</v>
      </c>
      <c r="O565" s="40">
        <v>3</v>
      </c>
      <c r="P565" s="11">
        <v>13</v>
      </c>
      <c r="Q565" s="12">
        <v>1</v>
      </c>
      <c r="R565" s="42" t="s">
        <v>1852</v>
      </c>
    </row>
    <row r="566" spans="1:18" ht="156" x14ac:dyDescent="0.25">
      <c r="A566" s="46" t="str">
        <f t="shared" si="32"/>
        <v>50</v>
      </c>
      <c r="B566" s="46" t="str">
        <f t="shared" si="33"/>
        <v>500431</v>
      </c>
      <c r="C566" s="46" t="str">
        <f t="shared" si="34"/>
        <v>50043</v>
      </c>
      <c r="D566" s="46" t="str">
        <f t="shared" si="35"/>
        <v>5004</v>
      </c>
      <c r="E566" s="46">
        <v>7.1999999999999998E-3</v>
      </c>
      <c r="H566" s="11" t="s">
        <v>1853</v>
      </c>
      <c r="I566" s="11" t="s">
        <v>1854</v>
      </c>
      <c r="J566" s="12">
        <v>0.12</v>
      </c>
      <c r="K566" s="11" t="s">
        <v>1855</v>
      </c>
      <c r="L566" s="11" t="s">
        <v>1801</v>
      </c>
      <c r="M566" s="11">
        <v>6</v>
      </c>
      <c r="N566" s="11">
        <v>0</v>
      </c>
      <c r="O566" s="40">
        <v>6</v>
      </c>
      <c r="P566" s="11">
        <v>6</v>
      </c>
      <c r="Q566" s="12">
        <v>1</v>
      </c>
      <c r="R566" s="42" t="s">
        <v>1856</v>
      </c>
    </row>
    <row r="567" spans="1:18" ht="24" x14ac:dyDescent="0.25">
      <c r="A567" s="46" t="str">
        <f t="shared" si="32"/>
        <v>50</v>
      </c>
      <c r="B567" s="46" t="str">
        <f t="shared" si="33"/>
        <v>500431</v>
      </c>
      <c r="C567" s="46" t="str">
        <f t="shared" si="34"/>
        <v>50043</v>
      </c>
      <c r="D567" s="46" t="str">
        <f t="shared" si="35"/>
        <v>5004</v>
      </c>
      <c r="E567" s="46">
        <v>1.8E-3</v>
      </c>
      <c r="H567" s="11" t="s">
        <v>1857</v>
      </c>
      <c r="I567" s="11" t="s">
        <v>1858</v>
      </c>
      <c r="J567" s="12">
        <v>0.03</v>
      </c>
      <c r="K567" s="11" t="s">
        <v>1859</v>
      </c>
      <c r="L567" s="11" t="s">
        <v>1806</v>
      </c>
      <c r="M567" s="11">
        <v>1</v>
      </c>
      <c r="N567" s="11">
        <v>1</v>
      </c>
      <c r="O567" s="40">
        <v>1</v>
      </c>
      <c r="P567" s="11">
        <v>2</v>
      </c>
      <c r="Q567" s="12">
        <v>1</v>
      </c>
      <c r="R567" s="42" t="s">
        <v>1860</v>
      </c>
    </row>
    <row r="568" spans="1:18" ht="192" x14ac:dyDescent="0.25">
      <c r="A568" s="46" t="str">
        <f t="shared" si="32"/>
        <v>50</v>
      </c>
      <c r="B568" s="46" t="str">
        <f t="shared" si="33"/>
        <v>500431</v>
      </c>
      <c r="C568" s="46" t="str">
        <f t="shared" si="34"/>
        <v>50043</v>
      </c>
      <c r="D568" s="46" t="str">
        <f t="shared" si="35"/>
        <v>5004</v>
      </c>
      <c r="E568" s="46">
        <v>1.5599999999999999E-2</v>
      </c>
      <c r="H568" s="11" t="s">
        <v>1861</v>
      </c>
      <c r="I568" s="11" t="s">
        <v>1862</v>
      </c>
      <c r="J568" s="12">
        <v>0.26</v>
      </c>
      <c r="K568" s="11" t="s">
        <v>1863</v>
      </c>
      <c r="L568" s="11" t="s">
        <v>1816</v>
      </c>
      <c r="M568" s="11">
        <v>13</v>
      </c>
      <c r="N568" s="11">
        <v>15</v>
      </c>
      <c r="O568" s="40"/>
      <c r="P568" s="11">
        <v>15</v>
      </c>
      <c r="Q568" s="12">
        <v>1</v>
      </c>
      <c r="R568" s="42" t="s">
        <v>1488</v>
      </c>
    </row>
    <row r="569" spans="1:18" ht="180" x14ac:dyDescent="0.25">
      <c r="A569" s="46" t="str">
        <f t="shared" si="32"/>
        <v>50</v>
      </c>
      <c r="B569" s="46" t="str">
        <f t="shared" si="33"/>
        <v>500431</v>
      </c>
      <c r="C569" s="46" t="str">
        <f t="shared" si="34"/>
        <v>50043</v>
      </c>
      <c r="D569" s="46" t="str">
        <f t="shared" si="35"/>
        <v>5004</v>
      </c>
      <c r="E569" s="46">
        <v>8.9999999999999993E-3</v>
      </c>
      <c r="H569" s="11" t="s">
        <v>1864</v>
      </c>
      <c r="I569" s="11" t="s">
        <v>1865</v>
      </c>
      <c r="J569" s="12">
        <v>0.15</v>
      </c>
      <c r="K569" s="11" t="s">
        <v>1866</v>
      </c>
      <c r="L569" s="11" t="s">
        <v>1713</v>
      </c>
      <c r="M569" s="11">
        <v>5</v>
      </c>
      <c r="N569" s="11">
        <v>0</v>
      </c>
      <c r="O569" s="40">
        <v>5</v>
      </c>
      <c r="P569" s="11">
        <v>5</v>
      </c>
      <c r="Q569" s="12">
        <v>1</v>
      </c>
      <c r="R569" s="42" t="s">
        <v>1867</v>
      </c>
    </row>
    <row r="570" spans="1:18" ht="144" x14ac:dyDescent="0.25">
      <c r="A570" s="46" t="str">
        <f t="shared" si="32"/>
        <v>50</v>
      </c>
      <c r="B570" s="46" t="str">
        <f t="shared" si="33"/>
        <v>500431</v>
      </c>
      <c r="C570" s="46" t="str">
        <f t="shared" si="34"/>
        <v>50043</v>
      </c>
      <c r="D570" s="46" t="str">
        <f t="shared" si="35"/>
        <v>5004</v>
      </c>
      <c r="E570" s="46">
        <v>1.0800000000000001E-2</v>
      </c>
      <c r="H570" s="11" t="s">
        <v>1868</v>
      </c>
      <c r="I570" s="11" t="s">
        <v>1869</v>
      </c>
      <c r="J570" s="12">
        <v>0.18</v>
      </c>
      <c r="K570" s="11" t="s">
        <v>1870</v>
      </c>
      <c r="L570" s="11" t="s">
        <v>1871</v>
      </c>
      <c r="M570" s="11">
        <v>6</v>
      </c>
      <c r="N570" s="11">
        <v>0</v>
      </c>
      <c r="O570" s="40">
        <v>6</v>
      </c>
      <c r="P570" s="11">
        <v>6</v>
      </c>
      <c r="Q570" s="12">
        <v>1</v>
      </c>
      <c r="R570" s="42" t="s">
        <v>1872</v>
      </c>
    </row>
    <row r="571" spans="1:18" ht="405" x14ac:dyDescent="0.25">
      <c r="A571" s="46" t="str">
        <f t="shared" si="32"/>
        <v>50</v>
      </c>
      <c r="B571" s="46" t="str">
        <f t="shared" si="33"/>
        <v>500432</v>
      </c>
      <c r="C571" s="46" t="str">
        <f t="shared" si="34"/>
        <v>50043</v>
      </c>
      <c r="D571" s="46" t="str">
        <f t="shared" si="35"/>
        <v>5004</v>
      </c>
      <c r="E571" s="46">
        <v>1.2E-2</v>
      </c>
      <c r="H571" s="11" t="s">
        <v>1873</v>
      </c>
      <c r="I571" s="11" t="s">
        <v>1874</v>
      </c>
      <c r="J571" s="12">
        <v>0.8</v>
      </c>
      <c r="K571" s="11" t="s">
        <v>1875</v>
      </c>
      <c r="L571" s="11" t="s">
        <v>1876</v>
      </c>
      <c r="M571" s="11">
        <v>4</v>
      </c>
      <c r="N571" s="11">
        <v>4</v>
      </c>
      <c r="O571" s="40">
        <v>8</v>
      </c>
      <c r="P571" s="11">
        <v>12</v>
      </c>
      <c r="Q571" s="12">
        <v>1</v>
      </c>
      <c r="R571" s="42" t="s">
        <v>1877</v>
      </c>
    </row>
    <row r="572" spans="1:18" ht="409.5" x14ac:dyDescent="0.25">
      <c r="A572" s="46" t="str">
        <f t="shared" si="32"/>
        <v>50</v>
      </c>
      <c r="B572" s="46" t="str">
        <f t="shared" si="33"/>
        <v>500432</v>
      </c>
      <c r="C572" s="46" t="str">
        <f t="shared" si="34"/>
        <v>50043</v>
      </c>
      <c r="D572" s="46" t="str">
        <f t="shared" si="35"/>
        <v>5004</v>
      </c>
      <c r="E572" s="46">
        <v>3.0000000000000001E-3</v>
      </c>
      <c r="H572" s="11" t="s">
        <v>1878</v>
      </c>
      <c r="I572" s="11" t="s">
        <v>1879</v>
      </c>
      <c r="J572" s="12">
        <v>0.2</v>
      </c>
      <c r="K572" s="11" t="s">
        <v>1880</v>
      </c>
      <c r="L572" s="11">
        <v>0</v>
      </c>
      <c r="M572" s="11">
        <v>1</v>
      </c>
      <c r="N572" s="11">
        <v>1.5</v>
      </c>
      <c r="O572" s="40">
        <v>0.5</v>
      </c>
      <c r="P572" s="11">
        <v>2</v>
      </c>
      <c r="Q572" s="12">
        <v>1</v>
      </c>
      <c r="R572" s="42" t="s">
        <v>1881</v>
      </c>
    </row>
    <row r="573" spans="1:18" ht="337.5" x14ac:dyDescent="0.25">
      <c r="A573" s="46" t="str">
        <f t="shared" si="32"/>
        <v>50</v>
      </c>
      <c r="B573" s="46" t="str">
        <f t="shared" si="33"/>
        <v>500511</v>
      </c>
      <c r="C573" s="46" t="str">
        <f t="shared" si="34"/>
        <v>50051</v>
      </c>
      <c r="D573" s="46" t="str">
        <f t="shared" si="35"/>
        <v>5005</v>
      </c>
      <c r="E573" s="46">
        <v>2.5000000000000001E-2</v>
      </c>
      <c r="H573" s="11" t="s">
        <v>1882</v>
      </c>
      <c r="I573" s="11" t="s">
        <v>1883</v>
      </c>
      <c r="J573" s="12">
        <v>0.5</v>
      </c>
      <c r="K573" s="11" t="s">
        <v>1884</v>
      </c>
      <c r="L573" s="11" t="s">
        <v>1885</v>
      </c>
      <c r="M573" s="11">
        <v>17</v>
      </c>
      <c r="N573" s="11">
        <v>33</v>
      </c>
      <c r="O573" s="40">
        <v>8</v>
      </c>
      <c r="P573" s="11">
        <v>41</v>
      </c>
      <c r="Q573" s="12">
        <v>1</v>
      </c>
      <c r="R573" s="42" t="s">
        <v>1886</v>
      </c>
    </row>
    <row r="574" spans="1:18" ht="108" x14ac:dyDescent="0.25">
      <c r="A574" s="46" t="str">
        <f t="shared" si="32"/>
        <v>50</v>
      </c>
      <c r="B574" s="46" t="str">
        <f t="shared" si="33"/>
        <v>500511</v>
      </c>
      <c r="C574" s="46" t="str">
        <f t="shared" si="34"/>
        <v>50051</v>
      </c>
      <c r="D574" s="46" t="str">
        <f t="shared" si="35"/>
        <v>5005</v>
      </c>
      <c r="E574" s="46">
        <v>0.02</v>
      </c>
      <c r="H574" s="11" t="s">
        <v>1887</v>
      </c>
      <c r="I574" s="11" t="s">
        <v>1888</v>
      </c>
      <c r="J574" s="12">
        <v>0.4</v>
      </c>
      <c r="K574" s="11" t="s">
        <v>1889</v>
      </c>
      <c r="L574" s="11" t="s">
        <v>1890</v>
      </c>
      <c r="M574" s="11">
        <v>23</v>
      </c>
      <c r="N574" s="11">
        <v>22</v>
      </c>
      <c r="O574" s="40">
        <v>1</v>
      </c>
      <c r="P574" s="11">
        <v>23</v>
      </c>
      <c r="Q574" s="12">
        <v>1</v>
      </c>
      <c r="R574" s="42" t="s">
        <v>1891</v>
      </c>
    </row>
    <row r="575" spans="1:18" ht="72" x14ac:dyDescent="0.25">
      <c r="A575" s="46" t="str">
        <f t="shared" si="32"/>
        <v>50</v>
      </c>
      <c r="B575" s="46" t="str">
        <f t="shared" si="33"/>
        <v>500511</v>
      </c>
      <c r="C575" s="46" t="str">
        <f t="shared" si="34"/>
        <v>50051</v>
      </c>
      <c r="D575" s="46" t="str">
        <f t="shared" si="35"/>
        <v>5005</v>
      </c>
      <c r="E575" s="46">
        <v>5.0000000000000001E-3</v>
      </c>
      <c r="H575" s="11" t="s">
        <v>1892</v>
      </c>
      <c r="I575" s="11" t="s">
        <v>1893</v>
      </c>
      <c r="J575" s="12">
        <v>0.1</v>
      </c>
      <c r="K575" s="11" t="s">
        <v>1894</v>
      </c>
      <c r="L575" s="11" t="s">
        <v>1895</v>
      </c>
      <c r="M575" s="11">
        <v>2</v>
      </c>
      <c r="N575" s="11">
        <v>2</v>
      </c>
      <c r="O575" s="40">
        <v>1</v>
      </c>
      <c r="P575" s="11">
        <v>3</v>
      </c>
      <c r="Q575" s="12">
        <v>1</v>
      </c>
      <c r="R575" s="42" t="s">
        <v>1896</v>
      </c>
    </row>
    <row r="576" spans="1:18" ht="409.5" x14ac:dyDescent="0.25">
      <c r="A576" s="46" t="str">
        <f t="shared" si="32"/>
        <v>50</v>
      </c>
      <c r="B576" s="46" t="str">
        <f t="shared" si="33"/>
        <v>500512</v>
      </c>
      <c r="C576" s="46" t="str">
        <f t="shared" si="34"/>
        <v>50051</v>
      </c>
      <c r="D576" s="46" t="str">
        <f t="shared" si="35"/>
        <v>5005</v>
      </c>
      <c r="E576" s="46">
        <v>0.01</v>
      </c>
      <c r="H576" s="11" t="s">
        <v>1897</v>
      </c>
      <c r="I576" s="11" t="s">
        <v>1898</v>
      </c>
      <c r="J576" s="12">
        <v>0.2</v>
      </c>
      <c r="K576" s="11" t="s">
        <v>1899</v>
      </c>
      <c r="L576" s="11" t="s">
        <v>1895</v>
      </c>
      <c r="M576" s="11">
        <v>4</v>
      </c>
      <c r="N576" s="11">
        <v>3</v>
      </c>
      <c r="O576" s="40">
        <v>1</v>
      </c>
      <c r="P576" s="11">
        <v>4</v>
      </c>
      <c r="Q576" s="12">
        <v>1</v>
      </c>
      <c r="R576" s="42" t="s">
        <v>1900</v>
      </c>
    </row>
    <row r="577" spans="1:18" ht="213.75" x14ac:dyDescent="0.25">
      <c r="A577" s="46" t="str">
        <f t="shared" si="32"/>
        <v>50</v>
      </c>
      <c r="B577" s="46" t="str">
        <f t="shared" si="33"/>
        <v>500512</v>
      </c>
      <c r="C577" s="46" t="str">
        <f t="shared" si="34"/>
        <v>50051</v>
      </c>
      <c r="D577" s="46" t="str">
        <f t="shared" si="35"/>
        <v>5005</v>
      </c>
      <c r="E577" s="46">
        <v>0.01</v>
      </c>
      <c r="H577" s="11" t="s">
        <v>1901</v>
      </c>
      <c r="I577" s="11" t="s">
        <v>1902</v>
      </c>
      <c r="J577" s="12">
        <v>0.2</v>
      </c>
      <c r="K577" s="11" t="s">
        <v>1903</v>
      </c>
      <c r="L577" s="11" t="s">
        <v>1895</v>
      </c>
      <c r="M577" s="11">
        <v>4</v>
      </c>
      <c r="N577" s="11">
        <v>16.899999999999999</v>
      </c>
      <c r="O577" s="40">
        <v>1</v>
      </c>
      <c r="P577" s="11">
        <v>17.899999999999999</v>
      </c>
      <c r="Q577" s="12">
        <v>1</v>
      </c>
      <c r="R577" s="42" t="s">
        <v>1904</v>
      </c>
    </row>
    <row r="578" spans="1:18" ht="45" x14ac:dyDescent="0.25">
      <c r="A578" s="46" t="str">
        <f t="shared" si="32"/>
        <v>50</v>
      </c>
      <c r="B578" s="46" t="str">
        <f t="shared" si="33"/>
        <v>500512</v>
      </c>
      <c r="C578" s="46" t="str">
        <f t="shared" si="34"/>
        <v>50051</v>
      </c>
      <c r="D578" s="46" t="str">
        <f t="shared" si="35"/>
        <v>5005</v>
      </c>
      <c r="E578" s="46">
        <v>7.4999999999999997E-3</v>
      </c>
      <c r="H578" s="11" t="s">
        <v>1905</v>
      </c>
      <c r="I578" s="11" t="s">
        <v>1906</v>
      </c>
      <c r="J578" s="12">
        <v>0.15</v>
      </c>
      <c r="K578" s="11" t="s">
        <v>1907</v>
      </c>
      <c r="L578" s="11" t="s">
        <v>1908</v>
      </c>
      <c r="M578" s="11">
        <v>33</v>
      </c>
      <c r="N578" s="11">
        <v>35</v>
      </c>
      <c r="O578" s="40">
        <v>15</v>
      </c>
      <c r="P578" s="11">
        <v>50</v>
      </c>
      <c r="Q578" s="12">
        <v>1</v>
      </c>
      <c r="R578" s="42" t="s">
        <v>1909</v>
      </c>
    </row>
    <row r="579" spans="1:18" ht="36" x14ac:dyDescent="0.25">
      <c r="A579" s="46" t="str">
        <f t="shared" si="32"/>
        <v>50</v>
      </c>
      <c r="B579" s="46" t="str">
        <f t="shared" si="33"/>
        <v>500512</v>
      </c>
      <c r="C579" s="46" t="str">
        <f t="shared" si="34"/>
        <v>50051</v>
      </c>
      <c r="D579" s="46" t="str">
        <f t="shared" si="35"/>
        <v>5005</v>
      </c>
      <c r="E579" s="46">
        <v>7.4999999999999997E-3</v>
      </c>
      <c r="H579" s="11" t="s">
        <v>1910</v>
      </c>
      <c r="I579" s="11" t="s">
        <v>1911</v>
      </c>
      <c r="J579" s="12">
        <v>0.15</v>
      </c>
      <c r="K579" s="11" t="s">
        <v>1912</v>
      </c>
      <c r="L579" s="11" t="s">
        <v>1908</v>
      </c>
      <c r="M579" s="11">
        <v>4</v>
      </c>
      <c r="N579" s="11">
        <v>3</v>
      </c>
      <c r="O579" s="40">
        <v>1</v>
      </c>
      <c r="P579" s="11">
        <v>4</v>
      </c>
      <c r="Q579" s="12">
        <v>1</v>
      </c>
      <c r="R579" s="42" t="s">
        <v>1913</v>
      </c>
    </row>
    <row r="580" spans="1:18" ht="24" x14ac:dyDescent="0.25">
      <c r="A580" s="46" t="str">
        <f t="shared" si="32"/>
        <v>50</v>
      </c>
      <c r="B580" s="46" t="str">
        <f t="shared" si="33"/>
        <v>500512</v>
      </c>
      <c r="C580" s="46" t="str">
        <f t="shared" si="34"/>
        <v>50051</v>
      </c>
      <c r="D580" s="46" t="str">
        <f t="shared" si="35"/>
        <v>5005</v>
      </c>
      <c r="E580" s="46">
        <v>5.0000000000000001E-3</v>
      </c>
      <c r="H580" s="11" t="s">
        <v>1914</v>
      </c>
      <c r="I580" s="11" t="s">
        <v>1915</v>
      </c>
      <c r="J580" s="12">
        <v>0.1</v>
      </c>
      <c r="K580" s="11" t="s">
        <v>1916</v>
      </c>
      <c r="L580" s="11" t="s">
        <v>1908</v>
      </c>
      <c r="M580" s="11">
        <v>1</v>
      </c>
      <c r="N580" s="11">
        <v>0.5</v>
      </c>
      <c r="O580" s="40">
        <v>0.5</v>
      </c>
      <c r="P580" s="11">
        <v>1</v>
      </c>
      <c r="Q580" s="12">
        <v>1</v>
      </c>
      <c r="R580" s="42" t="s">
        <v>1917</v>
      </c>
    </row>
    <row r="581" spans="1:18" ht="36" x14ac:dyDescent="0.25">
      <c r="A581" s="46" t="str">
        <f t="shared" si="32"/>
        <v>50</v>
      </c>
      <c r="B581" s="46" t="str">
        <f t="shared" si="33"/>
        <v>500512</v>
      </c>
      <c r="C581" s="46" t="str">
        <f t="shared" si="34"/>
        <v>50051</v>
      </c>
      <c r="D581" s="46" t="str">
        <f t="shared" si="35"/>
        <v>5005</v>
      </c>
      <c r="E581" s="46">
        <v>0.01</v>
      </c>
      <c r="H581" s="11" t="s">
        <v>1918</v>
      </c>
      <c r="I581" s="11" t="s">
        <v>1919</v>
      </c>
      <c r="J581" s="12">
        <v>0.2</v>
      </c>
      <c r="K581" s="11" t="s">
        <v>1920</v>
      </c>
      <c r="L581" s="11" t="s">
        <v>1890</v>
      </c>
      <c r="M581" s="11">
        <v>7</v>
      </c>
      <c r="N581" s="11">
        <v>7</v>
      </c>
      <c r="O581" s="40"/>
      <c r="P581" s="11">
        <v>7</v>
      </c>
      <c r="Q581" s="12">
        <v>1</v>
      </c>
      <c r="R581" s="42" t="s">
        <v>1921</v>
      </c>
    </row>
    <row r="582" spans="1:18" ht="168.75" x14ac:dyDescent="0.25">
      <c r="A582" s="46" t="str">
        <f t="shared" si="32"/>
        <v>50</v>
      </c>
      <c r="B582" s="46" t="str">
        <f t="shared" si="33"/>
        <v>500611</v>
      </c>
      <c r="C582" s="46" t="str">
        <f t="shared" si="34"/>
        <v>50061</v>
      </c>
      <c r="D582" s="46" t="str">
        <f t="shared" si="35"/>
        <v>5006</v>
      </c>
      <c r="E582" s="46">
        <v>0.05</v>
      </c>
      <c r="H582" s="11" t="s">
        <v>1922</v>
      </c>
      <c r="I582" s="11" t="s">
        <v>1923</v>
      </c>
      <c r="J582" s="12">
        <v>1</v>
      </c>
      <c r="K582" s="11" t="s">
        <v>1924</v>
      </c>
      <c r="L582" s="11" t="s">
        <v>1895</v>
      </c>
      <c r="M582" s="11">
        <v>4</v>
      </c>
      <c r="N582" s="11">
        <v>3</v>
      </c>
      <c r="O582" s="40">
        <v>1</v>
      </c>
      <c r="P582" s="11">
        <v>4</v>
      </c>
      <c r="Q582" s="12">
        <v>1</v>
      </c>
      <c r="R582" s="42" t="s">
        <v>1925</v>
      </c>
    </row>
    <row r="583" spans="1:18" ht="67.5" x14ac:dyDescent="0.25">
      <c r="A583" s="46" t="str">
        <f t="shared" si="32"/>
        <v>60</v>
      </c>
      <c r="B583" s="46" t="str">
        <f t="shared" si="33"/>
        <v>600011</v>
      </c>
      <c r="C583" s="46" t="str">
        <f t="shared" si="34"/>
        <v>60001</v>
      </c>
      <c r="D583" s="46" t="str">
        <f t="shared" si="35"/>
        <v>6000</v>
      </c>
      <c r="E583" s="46">
        <v>2.5000000000000001E-2</v>
      </c>
      <c r="H583" s="11" t="s">
        <v>1926</v>
      </c>
      <c r="I583" s="11" t="s">
        <v>22</v>
      </c>
      <c r="J583" s="12">
        <v>1</v>
      </c>
      <c r="K583" s="11" t="s">
        <v>23</v>
      </c>
      <c r="L583" s="11" t="s">
        <v>24</v>
      </c>
      <c r="M583" s="11">
        <v>4</v>
      </c>
      <c r="N583" s="11">
        <v>3</v>
      </c>
      <c r="O583" s="40">
        <v>1</v>
      </c>
      <c r="P583" s="11">
        <v>4</v>
      </c>
      <c r="Q583" s="12">
        <v>1</v>
      </c>
      <c r="R583" s="42" t="s">
        <v>1927</v>
      </c>
    </row>
    <row r="584" spans="1:18" ht="36" x14ac:dyDescent="0.25">
      <c r="A584" s="46" t="str">
        <f t="shared" si="32"/>
        <v>60</v>
      </c>
      <c r="B584" s="46" t="str">
        <f t="shared" si="33"/>
        <v>600021</v>
      </c>
      <c r="C584" s="46" t="str">
        <f t="shared" si="34"/>
        <v>60002</v>
      </c>
      <c r="D584" s="46" t="str">
        <f t="shared" si="35"/>
        <v>6000</v>
      </c>
      <c r="E584" s="46">
        <v>6.2500000000000003E-3</v>
      </c>
      <c r="H584" s="11" t="s">
        <v>1928</v>
      </c>
      <c r="I584" s="11" t="s">
        <v>27</v>
      </c>
      <c r="J584" s="12">
        <v>0.25</v>
      </c>
      <c r="K584" s="11" t="s">
        <v>28</v>
      </c>
      <c r="L584" s="11" t="s">
        <v>29</v>
      </c>
      <c r="M584" s="11">
        <v>12</v>
      </c>
      <c r="N584" s="11">
        <v>9</v>
      </c>
      <c r="O584" s="40">
        <v>3</v>
      </c>
      <c r="P584" s="11">
        <v>12</v>
      </c>
      <c r="Q584" s="12">
        <v>1</v>
      </c>
      <c r="R584" s="42" t="s">
        <v>1929</v>
      </c>
    </row>
    <row r="585" spans="1:18" ht="36" x14ac:dyDescent="0.25">
      <c r="A585" s="46" t="str">
        <f t="shared" si="32"/>
        <v>60</v>
      </c>
      <c r="B585" s="46" t="str">
        <f t="shared" si="33"/>
        <v>600021</v>
      </c>
      <c r="C585" s="46" t="str">
        <f t="shared" si="34"/>
        <v>60002</v>
      </c>
      <c r="D585" s="46" t="str">
        <f t="shared" si="35"/>
        <v>6000</v>
      </c>
      <c r="E585" s="46">
        <v>6.2500000000000003E-3</v>
      </c>
      <c r="H585" s="11" t="s">
        <v>1930</v>
      </c>
      <c r="I585" s="11" t="s">
        <v>32</v>
      </c>
      <c r="J585" s="12">
        <v>0.25</v>
      </c>
      <c r="K585" s="11" t="s">
        <v>33</v>
      </c>
      <c r="L585" s="11" t="s">
        <v>29</v>
      </c>
      <c r="M585" s="11">
        <v>1</v>
      </c>
      <c r="N585" s="11">
        <v>1</v>
      </c>
      <c r="O585" s="40"/>
      <c r="P585" s="11">
        <v>1</v>
      </c>
      <c r="Q585" s="12">
        <v>1</v>
      </c>
      <c r="R585" s="42"/>
    </row>
    <row r="586" spans="1:18" ht="56.25" x14ac:dyDescent="0.25">
      <c r="A586" s="46" t="str">
        <f t="shared" ref="A586:A649" si="36">LEFT(H586,2)</f>
        <v>60</v>
      </c>
      <c r="B586" s="46" t="str">
        <f t="shared" ref="B586:B649" si="37">LEFT(H586,6)</f>
        <v>600021</v>
      </c>
      <c r="C586" s="46" t="str">
        <f t="shared" ref="C586:C649" si="38">LEFT(H586,5)</f>
        <v>60002</v>
      </c>
      <c r="D586" s="46" t="str">
        <f t="shared" ref="D586:D649" si="39">LEFT(H586,4)</f>
        <v>6000</v>
      </c>
      <c r="E586" s="46">
        <v>6.2500000000000003E-3</v>
      </c>
      <c r="H586" s="11" t="s">
        <v>1931</v>
      </c>
      <c r="I586" s="11" t="s">
        <v>36</v>
      </c>
      <c r="J586" s="12">
        <v>0.25</v>
      </c>
      <c r="K586" s="11" t="s">
        <v>37</v>
      </c>
      <c r="L586" s="11" t="s">
        <v>29</v>
      </c>
      <c r="M586" s="11">
        <v>4</v>
      </c>
      <c r="N586" s="11">
        <v>3</v>
      </c>
      <c r="O586" s="40">
        <v>1</v>
      </c>
      <c r="P586" s="11">
        <v>4</v>
      </c>
      <c r="Q586" s="12">
        <v>1</v>
      </c>
      <c r="R586" s="42" t="s">
        <v>1932</v>
      </c>
    </row>
    <row r="587" spans="1:18" ht="112.5" x14ac:dyDescent="0.25">
      <c r="A587" s="46" t="str">
        <f t="shared" si="36"/>
        <v>60</v>
      </c>
      <c r="B587" s="46" t="str">
        <f t="shared" si="37"/>
        <v>600021</v>
      </c>
      <c r="C587" s="46" t="str">
        <f t="shared" si="38"/>
        <v>60002</v>
      </c>
      <c r="D587" s="46" t="str">
        <f t="shared" si="39"/>
        <v>6000</v>
      </c>
      <c r="E587" s="46">
        <v>6.2500000000000003E-3</v>
      </c>
      <c r="H587" s="11" t="s">
        <v>1933</v>
      </c>
      <c r="I587" s="11" t="s">
        <v>40</v>
      </c>
      <c r="J587" s="12">
        <v>0.25</v>
      </c>
      <c r="K587" s="11" t="s">
        <v>41</v>
      </c>
      <c r="L587" s="11" t="s">
        <v>29</v>
      </c>
      <c r="M587" s="11">
        <v>4</v>
      </c>
      <c r="N587" s="11">
        <v>3</v>
      </c>
      <c r="O587" s="40">
        <v>1</v>
      </c>
      <c r="P587" s="11">
        <v>4</v>
      </c>
      <c r="Q587" s="12">
        <v>1</v>
      </c>
      <c r="R587" s="42" t="s">
        <v>1934</v>
      </c>
    </row>
    <row r="588" spans="1:18" ht="24" x14ac:dyDescent="0.25">
      <c r="A588" s="46" t="str">
        <f t="shared" si="36"/>
        <v>60</v>
      </c>
      <c r="B588" s="46" t="str">
        <f t="shared" si="37"/>
        <v>600031</v>
      </c>
      <c r="C588" s="46" t="str">
        <f t="shared" si="38"/>
        <v>60003</v>
      </c>
      <c r="D588" s="46" t="str">
        <f t="shared" si="39"/>
        <v>6000</v>
      </c>
      <c r="E588" s="46">
        <v>3.7499999999999999E-3</v>
      </c>
      <c r="H588" s="11" t="s">
        <v>1935</v>
      </c>
      <c r="I588" s="11" t="s">
        <v>44</v>
      </c>
      <c r="J588" s="12">
        <v>0.15</v>
      </c>
      <c r="K588" s="11" t="s">
        <v>45</v>
      </c>
      <c r="L588" s="11" t="s">
        <v>46</v>
      </c>
      <c r="M588" s="11">
        <v>1</v>
      </c>
      <c r="N588" s="11">
        <v>1</v>
      </c>
      <c r="O588" s="40"/>
      <c r="P588" s="11">
        <v>1</v>
      </c>
      <c r="Q588" s="12">
        <v>1</v>
      </c>
      <c r="R588" s="42" t="s">
        <v>1936</v>
      </c>
    </row>
    <row r="589" spans="1:18" ht="24" x14ac:dyDescent="0.25">
      <c r="A589" s="46" t="str">
        <f t="shared" si="36"/>
        <v>60</v>
      </c>
      <c r="B589" s="46" t="str">
        <f t="shared" si="37"/>
        <v>600031</v>
      </c>
      <c r="C589" s="46" t="str">
        <f t="shared" si="38"/>
        <v>60003</v>
      </c>
      <c r="D589" s="46" t="str">
        <f t="shared" si="39"/>
        <v>6000</v>
      </c>
      <c r="E589" s="46">
        <v>1.7500000000000002E-2</v>
      </c>
      <c r="H589" s="11" t="s">
        <v>1937</v>
      </c>
      <c r="I589" s="11" t="s">
        <v>48</v>
      </c>
      <c r="J589" s="12">
        <v>0.7</v>
      </c>
      <c r="K589" s="11" t="s">
        <v>49</v>
      </c>
      <c r="L589" s="11" t="s">
        <v>46</v>
      </c>
      <c r="M589" s="11">
        <v>4</v>
      </c>
      <c r="N589" s="11">
        <v>3</v>
      </c>
      <c r="O589" s="40">
        <v>1</v>
      </c>
      <c r="P589" s="11">
        <v>4</v>
      </c>
      <c r="Q589" s="12">
        <v>1</v>
      </c>
      <c r="R589" s="42" t="s">
        <v>1938</v>
      </c>
    </row>
    <row r="590" spans="1:18" ht="33.75" x14ac:dyDescent="0.25">
      <c r="A590" s="46" t="str">
        <f t="shared" si="36"/>
        <v>60</v>
      </c>
      <c r="B590" s="46" t="str">
        <f t="shared" si="37"/>
        <v>600031</v>
      </c>
      <c r="C590" s="46" t="str">
        <f t="shared" si="38"/>
        <v>60003</v>
      </c>
      <c r="D590" s="46" t="str">
        <f t="shared" si="39"/>
        <v>6000</v>
      </c>
      <c r="E590" s="46">
        <v>1.25E-3</v>
      </c>
      <c r="H590" s="11" t="s">
        <v>1939</v>
      </c>
      <c r="I590" s="11" t="s">
        <v>52</v>
      </c>
      <c r="J590" s="12">
        <v>0.05</v>
      </c>
      <c r="K590" s="11" t="s">
        <v>53</v>
      </c>
      <c r="L590" s="11" t="s">
        <v>46</v>
      </c>
      <c r="M590" s="11">
        <v>1</v>
      </c>
      <c r="N590" s="11">
        <v>0</v>
      </c>
      <c r="O590" s="40">
        <v>1</v>
      </c>
      <c r="P590" s="11">
        <v>1</v>
      </c>
      <c r="Q590" s="12">
        <v>1</v>
      </c>
      <c r="R590" s="42" t="s">
        <v>1940</v>
      </c>
    </row>
    <row r="591" spans="1:18" ht="24" x14ac:dyDescent="0.25">
      <c r="A591" s="46" t="str">
        <f t="shared" si="36"/>
        <v>60</v>
      </c>
      <c r="B591" s="46" t="str">
        <f t="shared" si="37"/>
        <v>600031</v>
      </c>
      <c r="C591" s="46" t="str">
        <f t="shared" si="38"/>
        <v>60003</v>
      </c>
      <c r="D591" s="46" t="str">
        <f t="shared" si="39"/>
        <v>6000</v>
      </c>
      <c r="E591" s="46">
        <v>2.5000000000000001E-3</v>
      </c>
      <c r="H591" s="11" t="s">
        <v>1941</v>
      </c>
      <c r="I591" s="11" t="s">
        <v>56</v>
      </c>
      <c r="J591" s="12">
        <v>0.1</v>
      </c>
      <c r="K591" s="11" t="s">
        <v>57</v>
      </c>
      <c r="L591" s="11" t="s">
        <v>46</v>
      </c>
      <c r="M591" s="11">
        <v>1</v>
      </c>
      <c r="N591" s="11">
        <v>0</v>
      </c>
      <c r="O591" s="40">
        <v>1</v>
      </c>
      <c r="P591" s="11">
        <v>1</v>
      </c>
      <c r="Q591" s="12">
        <v>1</v>
      </c>
      <c r="R591" s="42" t="s">
        <v>1942</v>
      </c>
    </row>
    <row r="592" spans="1:18" ht="56.25" x14ac:dyDescent="0.25">
      <c r="A592" s="46" t="str">
        <f t="shared" si="36"/>
        <v>60</v>
      </c>
      <c r="B592" s="46" t="str">
        <f t="shared" si="37"/>
        <v>600041</v>
      </c>
      <c r="C592" s="46" t="str">
        <f t="shared" si="38"/>
        <v>60004</v>
      </c>
      <c r="D592" s="46" t="str">
        <f t="shared" si="39"/>
        <v>6000</v>
      </c>
      <c r="E592" s="46">
        <v>6.2500000000000003E-3</v>
      </c>
      <c r="H592" s="11" t="s">
        <v>1943</v>
      </c>
      <c r="I592" s="11" t="s">
        <v>60</v>
      </c>
      <c r="J592" s="12">
        <v>0.25</v>
      </c>
      <c r="K592" s="11" t="s">
        <v>61</v>
      </c>
      <c r="L592" s="11" t="s">
        <v>29</v>
      </c>
      <c r="M592" s="11">
        <v>12</v>
      </c>
      <c r="N592" s="11">
        <v>9</v>
      </c>
      <c r="O592" s="40">
        <v>3</v>
      </c>
      <c r="P592" s="11">
        <v>12</v>
      </c>
      <c r="Q592" s="12">
        <v>1</v>
      </c>
      <c r="R592" s="42" t="s">
        <v>1944</v>
      </c>
    </row>
    <row r="593" spans="1:18" ht="191.25" x14ac:dyDescent="0.25">
      <c r="A593" s="46" t="str">
        <f t="shared" si="36"/>
        <v>60</v>
      </c>
      <c r="B593" s="46" t="str">
        <f t="shared" si="37"/>
        <v>600041</v>
      </c>
      <c r="C593" s="46" t="str">
        <f t="shared" si="38"/>
        <v>60004</v>
      </c>
      <c r="D593" s="46" t="str">
        <f t="shared" si="39"/>
        <v>6000</v>
      </c>
      <c r="E593" s="46">
        <v>6.2500000000000003E-3</v>
      </c>
      <c r="H593" s="11" t="s">
        <v>1945</v>
      </c>
      <c r="I593" s="11" t="s">
        <v>64</v>
      </c>
      <c r="J593" s="12">
        <v>0.25</v>
      </c>
      <c r="K593" s="11" t="s">
        <v>65</v>
      </c>
      <c r="L593" s="11" t="s">
        <v>66</v>
      </c>
      <c r="M593" s="11">
        <v>12</v>
      </c>
      <c r="N593" s="11">
        <v>9</v>
      </c>
      <c r="O593" s="40">
        <v>3</v>
      </c>
      <c r="P593" s="11">
        <v>12</v>
      </c>
      <c r="Q593" s="12">
        <v>1</v>
      </c>
      <c r="R593" s="42" t="s">
        <v>1946</v>
      </c>
    </row>
    <row r="594" spans="1:18" ht="36" x14ac:dyDescent="0.25">
      <c r="A594" s="46" t="str">
        <f t="shared" si="36"/>
        <v>60</v>
      </c>
      <c r="B594" s="46" t="str">
        <f t="shared" si="37"/>
        <v>600041</v>
      </c>
      <c r="C594" s="46" t="str">
        <f t="shared" si="38"/>
        <v>60004</v>
      </c>
      <c r="D594" s="46" t="str">
        <f t="shared" si="39"/>
        <v>6000</v>
      </c>
      <c r="E594" s="46">
        <v>6.2500000000000003E-3</v>
      </c>
      <c r="H594" s="11" t="s">
        <v>1947</v>
      </c>
      <c r="I594" s="11" t="s">
        <v>69</v>
      </c>
      <c r="J594" s="12">
        <v>0.25</v>
      </c>
      <c r="K594" s="11" t="s">
        <v>70</v>
      </c>
      <c r="L594" s="11" t="s">
        <v>66</v>
      </c>
      <c r="M594" s="11">
        <v>2</v>
      </c>
      <c r="N594" s="11">
        <v>2</v>
      </c>
      <c r="O594" s="40"/>
      <c r="P594" s="11">
        <v>2</v>
      </c>
      <c r="Q594" s="12">
        <v>1</v>
      </c>
      <c r="R594" s="42" t="s">
        <v>1948</v>
      </c>
    </row>
    <row r="595" spans="1:18" ht="36" x14ac:dyDescent="0.25">
      <c r="A595" s="46" t="str">
        <f t="shared" si="36"/>
        <v>60</v>
      </c>
      <c r="B595" s="46" t="str">
        <f t="shared" si="37"/>
        <v>600041</v>
      </c>
      <c r="C595" s="46" t="str">
        <f t="shared" si="38"/>
        <v>60004</v>
      </c>
      <c r="D595" s="46" t="str">
        <f t="shared" si="39"/>
        <v>6000</v>
      </c>
      <c r="E595" s="46">
        <v>6.2500000000000003E-3</v>
      </c>
      <c r="H595" s="11" t="s">
        <v>1949</v>
      </c>
      <c r="I595" s="11" t="s">
        <v>73</v>
      </c>
      <c r="J595" s="12">
        <v>0.25</v>
      </c>
      <c r="K595" s="11" t="s">
        <v>74</v>
      </c>
      <c r="L595" s="11" t="s">
        <v>75</v>
      </c>
      <c r="M595" s="11">
        <v>2</v>
      </c>
      <c r="N595" s="11">
        <v>2</v>
      </c>
      <c r="O595" s="40"/>
      <c r="P595" s="11">
        <v>2</v>
      </c>
      <c r="Q595" s="12">
        <v>1</v>
      </c>
      <c r="R595" s="42" t="s">
        <v>1950</v>
      </c>
    </row>
    <row r="596" spans="1:18" ht="60" x14ac:dyDescent="0.25">
      <c r="A596" s="46" t="str">
        <f t="shared" si="36"/>
        <v>60</v>
      </c>
      <c r="B596" s="46" t="str">
        <f t="shared" si="37"/>
        <v>600111</v>
      </c>
      <c r="C596" s="46" t="str">
        <f t="shared" si="38"/>
        <v>60011</v>
      </c>
      <c r="D596" s="46" t="str">
        <f t="shared" si="39"/>
        <v>6001</v>
      </c>
      <c r="E596" s="46">
        <v>0.1275</v>
      </c>
      <c r="H596" s="11" t="s">
        <v>1951</v>
      </c>
      <c r="I596" s="11" t="s">
        <v>1952</v>
      </c>
      <c r="J596" s="12">
        <v>0.25</v>
      </c>
      <c r="K596" s="11" t="s">
        <v>1953</v>
      </c>
      <c r="L596" s="11" t="s">
        <v>1954</v>
      </c>
      <c r="M596" s="11">
        <v>3</v>
      </c>
      <c r="N596" s="11">
        <v>3</v>
      </c>
      <c r="O596" s="40"/>
      <c r="P596" s="11">
        <v>3</v>
      </c>
      <c r="Q596" s="12">
        <v>1</v>
      </c>
      <c r="R596" s="42"/>
    </row>
    <row r="597" spans="1:18" ht="168.75" x14ac:dyDescent="0.25">
      <c r="A597" s="46" t="str">
        <f t="shared" si="36"/>
        <v>60</v>
      </c>
      <c r="B597" s="46" t="str">
        <f t="shared" si="37"/>
        <v>600111</v>
      </c>
      <c r="C597" s="46" t="str">
        <f t="shared" si="38"/>
        <v>60011</v>
      </c>
      <c r="D597" s="46" t="str">
        <f t="shared" si="39"/>
        <v>6001</v>
      </c>
      <c r="E597" s="46">
        <v>0.153</v>
      </c>
      <c r="H597" s="11" t="s">
        <v>1955</v>
      </c>
      <c r="I597" s="11" t="s">
        <v>1956</v>
      </c>
      <c r="J597" s="12">
        <v>0.3</v>
      </c>
      <c r="K597" s="11" t="s">
        <v>1957</v>
      </c>
      <c r="L597" s="11" t="s">
        <v>1954</v>
      </c>
      <c r="M597" s="11">
        <v>4</v>
      </c>
      <c r="N597" s="11">
        <v>4</v>
      </c>
      <c r="O597" s="40"/>
      <c r="P597" s="11">
        <v>4</v>
      </c>
      <c r="Q597" s="12">
        <v>1</v>
      </c>
      <c r="R597" s="42" t="s">
        <v>1958</v>
      </c>
    </row>
    <row r="598" spans="1:18" ht="78.75" x14ac:dyDescent="0.25">
      <c r="A598" s="46" t="str">
        <f t="shared" si="36"/>
        <v>60</v>
      </c>
      <c r="B598" s="46" t="str">
        <f t="shared" si="37"/>
        <v>600111</v>
      </c>
      <c r="C598" s="46" t="str">
        <f t="shared" si="38"/>
        <v>60011</v>
      </c>
      <c r="D598" s="46" t="str">
        <f t="shared" si="39"/>
        <v>6001</v>
      </c>
      <c r="E598" s="46">
        <v>7.6499999999999999E-2</v>
      </c>
      <c r="H598" s="11" t="s">
        <v>1959</v>
      </c>
      <c r="I598" s="11" t="s">
        <v>1960</v>
      </c>
      <c r="J598" s="12">
        <v>0.15</v>
      </c>
      <c r="K598" s="11" t="s">
        <v>1961</v>
      </c>
      <c r="L598" s="11" t="s">
        <v>1954</v>
      </c>
      <c r="M598" s="11">
        <v>4</v>
      </c>
      <c r="N598" s="11">
        <v>3</v>
      </c>
      <c r="O598" s="40">
        <v>1</v>
      </c>
      <c r="P598" s="11">
        <v>4</v>
      </c>
      <c r="Q598" s="12">
        <v>1</v>
      </c>
      <c r="R598" s="42" t="s">
        <v>1962</v>
      </c>
    </row>
    <row r="599" spans="1:18" ht="101.25" x14ac:dyDescent="0.25">
      <c r="A599" s="46" t="str">
        <f t="shared" si="36"/>
        <v>60</v>
      </c>
      <c r="B599" s="46" t="str">
        <f t="shared" si="37"/>
        <v>600111</v>
      </c>
      <c r="C599" s="46" t="str">
        <f t="shared" si="38"/>
        <v>60011</v>
      </c>
      <c r="D599" s="46" t="str">
        <f t="shared" si="39"/>
        <v>6001</v>
      </c>
      <c r="E599" s="46">
        <v>7.6499999999999999E-2</v>
      </c>
      <c r="H599" s="11" t="s">
        <v>1963</v>
      </c>
      <c r="I599" s="11" t="s">
        <v>1964</v>
      </c>
      <c r="J599" s="12">
        <v>0.15</v>
      </c>
      <c r="K599" s="11" t="s">
        <v>1965</v>
      </c>
      <c r="L599" s="11" t="s">
        <v>1954</v>
      </c>
      <c r="M599" s="11">
        <v>12</v>
      </c>
      <c r="N599" s="11">
        <v>9</v>
      </c>
      <c r="O599" s="40">
        <v>3</v>
      </c>
      <c r="P599" s="11">
        <v>12</v>
      </c>
      <c r="Q599" s="12">
        <v>1</v>
      </c>
      <c r="R599" s="42" t="s">
        <v>1966</v>
      </c>
    </row>
    <row r="600" spans="1:18" ht="180" x14ac:dyDescent="0.25">
      <c r="A600" s="46" t="str">
        <f t="shared" si="36"/>
        <v>60</v>
      </c>
      <c r="B600" s="46" t="str">
        <f t="shared" si="37"/>
        <v>600111</v>
      </c>
      <c r="C600" s="46" t="str">
        <f t="shared" si="38"/>
        <v>60011</v>
      </c>
      <c r="D600" s="46" t="str">
        <f t="shared" si="39"/>
        <v>6001</v>
      </c>
      <c r="E600" s="46">
        <v>7.6499999999999999E-2</v>
      </c>
      <c r="H600" s="11" t="s">
        <v>1967</v>
      </c>
      <c r="I600" s="11" t="s">
        <v>1968</v>
      </c>
      <c r="J600" s="12">
        <v>0.15</v>
      </c>
      <c r="K600" s="11" t="s">
        <v>1969</v>
      </c>
      <c r="L600" s="11" t="s">
        <v>1954</v>
      </c>
      <c r="M600" s="11">
        <v>4</v>
      </c>
      <c r="N600" s="11">
        <v>3</v>
      </c>
      <c r="O600" s="40">
        <v>1</v>
      </c>
      <c r="P600" s="11">
        <v>4</v>
      </c>
      <c r="Q600" s="12">
        <v>1</v>
      </c>
      <c r="R600" s="42" t="s">
        <v>1970</v>
      </c>
    </row>
    <row r="601" spans="1:18" ht="56.25" x14ac:dyDescent="0.25">
      <c r="A601" s="46" t="str">
        <f t="shared" si="36"/>
        <v>60</v>
      </c>
      <c r="B601" s="46" t="str">
        <f t="shared" si="37"/>
        <v>600112</v>
      </c>
      <c r="C601" s="46" t="str">
        <f t="shared" si="38"/>
        <v>60011</v>
      </c>
      <c r="D601" s="46" t="str">
        <f t="shared" si="39"/>
        <v>6001</v>
      </c>
      <c r="E601" s="46">
        <v>1.35E-2</v>
      </c>
      <c r="H601" s="11" t="s">
        <v>1971</v>
      </c>
      <c r="I601" s="11" t="s">
        <v>1972</v>
      </c>
      <c r="J601" s="12">
        <v>0.15</v>
      </c>
      <c r="K601" s="11" t="s">
        <v>1973</v>
      </c>
      <c r="L601" s="11" t="s">
        <v>1974</v>
      </c>
      <c r="M601" s="11">
        <v>2</v>
      </c>
      <c r="N601" s="11">
        <v>2</v>
      </c>
      <c r="O601" s="40"/>
      <c r="P601" s="11">
        <v>2</v>
      </c>
      <c r="Q601" s="12">
        <v>1</v>
      </c>
      <c r="R601" s="42" t="s">
        <v>1975</v>
      </c>
    </row>
    <row r="602" spans="1:18" ht="24" x14ac:dyDescent="0.25">
      <c r="A602" s="46" t="str">
        <f t="shared" si="36"/>
        <v>60</v>
      </c>
      <c r="B602" s="46" t="str">
        <f t="shared" si="37"/>
        <v>600112</v>
      </c>
      <c r="C602" s="46" t="str">
        <f t="shared" si="38"/>
        <v>60011</v>
      </c>
      <c r="D602" s="46" t="str">
        <f t="shared" si="39"/>
        <v>6001</v>
      </c>
      <c r="E602" s="46">
        <v>1.7999999999999999E-2</v>
      </c>
      <c r="H602" s="11" t="s">
        <v>1976</v>
      </c>
      <c r="I602" s="11" t="s">
        <v>1977</v>
      </c>
      <c r="J602" s="12">
        <v>0.2</v>
      </c>
      <c r="K602" s="11" t="s">
        <v>1978</v>
      </c>
      <c r="L602" s="11" t="s">
        <v>1979</v>
      </c>
      <c r="M602" s="11">
        <v>12</v>
      </c>
      <c r="N602" s="11">
        <v>9</v>
      </c>
      <c r="O602" s="40">
        <v>3</v>
      </c>
      <c r="P602" s="11">
        <v>12</v>
      </c>
      <c r="Q602" s="12">
        <v>1</v>
      </c>
      <c r="R602" s="42" t="s">
        <v>1980</v>
      </c>
    </row>
    <row r="603" spans="1:18" ht="36" x14ac:dyDescent="0.25">
      <c r="A603" s="46" t="str">
        <f t="shared" si="36"/>
        <v>60</v>
      </c>
      <c r="B603" s="46" t="str">
        <f t="shared" si="37"/>
        <v>600112</v>
      </c>
      <c r="C603" s="46" t="str">
        <f t="shared" si="38"/>
        <v>60011</v>
      </c>
      <c r="D603" s="46" t="str">
        <f t="shared" si="39"/>
        <v>6001</v>
      </c>
      <c r="E603" s="46">
        <v>1.7999999999999999E-2</v>
      </c>
      <c r="H603" s="11" t="s">
        <v>1981</v>
      </c>
      <c r="I603" s="11" t="s">
        <v>1982</v>
      </c>
      <c r="J603" s="12">
        <v>0.2</v>
      </c>
      <c r="K603" s="11" t="s">
        <v>1983</v>
      </c>
      <c r="L603" s="11" t="s">
        <v>1979</v>
      </c>
      <c r="M603" s="11">
        <v>4</v>
      </c>
      <c r="N603" s="11">
        <v>3</v>
      </c>
      <c r="O603" s="40">
        <v>3</v>
      </c>
      <c r="P603" s="11">
        <v>6</v>
      </c>
      <c r="Q603" s="12">
        <v>1</v>
      </c>
      <c r="R603" s="42" t="s">
        <v>1984</v>
      </c>
    </row>
    <row r="604" spans="1:18" ht="36" x14ac:dyDescent="0.25">
      <c r="A604" s="46" t="str">
        <f t="shared" si="36"/>
        <v>60</v>
      </c>
      <c r="B604" s="46" t="str">
        <f t="shared" si="37"/>
        <v>600112</v>
      </c>
      <c r="C604" s="46" t="str">
        <f t="shared" si="38"/>
        <v>60011</v>
      </c>
      <c r="D604" s="46" t="str">
        <f t="shared" si="39"/>
        <v>6001</v>
      </c>
      <c r="E604" s="46">
        <v>1.35E-2</v>
      </c>
      <c r="H604" s="11" t="s">
        <v>1985</v>
      </c>
      <c r="I604" s="11" t="s">
        <v>1986</v>
      </c>
      <c r="J604" s="12">
        <v>0.15</v>
      </c>
      <c r="K604" s="11" t="s">
        <v>1987</v>
      </c>
      <c r="L604" s="11" t="s">
        <v>1979</v>
      </c>
      <c r="M604" s="11">
        <v>12</v>
      </c>
      <c r="N604" s="11">
        <v>9</v>
      </c>
      <c r="O604" s="40">
        <v>3</v>
      </c>
      <c r="P604" s="11">
        <v>12</v>
      </c>
      <c r="Q604" s="12">
        <v>1</v>
      </c>
      <c r="R604" s="42" t="s">
        <v>1988</v>
      </c>
    </row>
    <row r="605" spans="1:18" ht="90" x14ac:dyDescent="0.25">
      <c r="A605" s="46" t="str">
        <f t="shared" si="36"/>
        <v>60</v>
      </c>
      <c r="B605" s="46" t="str">
        <f t="shared" si="37"/>
        <v>600112</v>
      </c>
      <c r="C605" s="46" t="str">
        <f t="shared" si="38"/>
        <v>60011</v>
      </c>
      <c r="D605" s="46" t="str">
        <f t="shared" si="39"/>
        <v>6001</v>
      </c>
      <c r="E605" s="46">
        <v>1.35E-2</v>
      </c>
      <c r="H605" s="11" t="s">
        <v>1989</v>
      </c>
      <c r="I605" s="11" t="s">
        <v>1990</v>
      </c>
      <c r="J605" s="12">
        <v>0.15</v>
      </c>
      <c r="K605" s="11" t="s">
        <v>1991</v>
      </c>
      <c r="L605" s="11" t="s">
        <v>1979</v>
      </c>
      <c r="M605" s="11">
        <v>12</v>
      </c>
      <c r="N605" s="11">
        <v>9</v>
      </c>
      <c r="O605" s="40">
        <v>3</v>
      </c>
      <c r="P605" s="11">
        <v>12</v>
      </c>
      <c r="Q605" s="12">
        <v>1</v>
      </c>
      <c r="R605" s="42" t="s">
        <v>1992</v>
      </c>
    </row>
    <row r="606" spans="1:18" ht="101.25" x14ac:dyDescent="0.25">
      <c r="A606" s="46" t="str">
        <f t="shared" si="36"/>
        <v>60</v>
      </c>
      <c r="B606" s="46" t="str">
        <f t="shared" si="37"/>
        <v>600112</v>
      </c>
      <c r="C606" s="46" t="str">
        <f t="shared" si="38"/>
        <v>60011</v>
      </c>
      <c r="D606" s="46" t="str">
        <f t="shared" si="39"/>
        <v>6001</v>
      </c>
      <c r="E606" s="46">
        <v>1.35E-2</v>
      </c>
      <c r="H606" s="11" t="s">
        <v>1993</v>
      </c>
      <c r="I606" s="11" t="s">
        <v>1994</v>
      </c>
      <c r="J606" s="12">
        <v>0.15</v>
      </c>
      <c r="K606" s="11" t="s">
        <v>1995</v>
      </c>
      <c r="L606" s="11" t="s">
        <v>1979</v>
      </c>
      <c r="M606" s="11">
        <v>4</v>
      </c>
      <c r="N606" s="11">
        <v>3</v>
      </c>
      <c r="O606" s="40">
        <v>1</v>
      </c>
      <c r="P606" s="11">
        <v>4</v>
      </c>
      <c r="Q606" s="12">
        <v>1</v>
      </c>
      <c r="R606" s="42" t="s">
        <v>1996</v>
      </c>
    </row>
    <row r="607" spans="1:18" ht="36" x14ac:dyDescent="0.25">
      <c r="A607" s="46" t="str">
        <f t="shared" si="36"/>
        <v>60</v>
      </c>
      <c r="B607" s="46" t="str">
        <f t="shared" si="37"/>
        <v>600121</v>
      </c>
      <c r="C607" s="46" t="str">
        <f t="shared" si="38"/>
        <v>60012</v>
      </c>
      <c r="D607" s="46" t="str">
        <f t="shared" si="39"/>
        <v>6001</v>
      </c>
      <c r="E607" s="46">
        <v>1.0500000000000001E-2</v>
      </c>
      <c r="H607" s="11" t="s">
        <v>1997</v>
      </c>
      <c r="I607" s="11" t="s">
        <v>1998</v>
      </c>
      <c r="J607" s="12">
        <v>0.2</v>
      </c>
      <c r="K607" s="11" t="s">
        <v>1999</v>
      </c>
      <c r="L607" s="11" t="s">
        <v>2000</v>
      </c>
      <c r="M607" s="11">
        <v>12</v>
      </c>
      <c r="N607" s="11">
        <v>9</v>
      </c>
      <c r="O607" s="40">
        <v>3</v>
      </c>
      <c r="P607" s="11">
        <v>12</v>
      </c>
      <c r="Q607" s="12">
        <v>1</v>
      </c>
      <c r="R607" s="42" t="s">
        <v>2001</v>
      </c>
    </row>
    <row r="608" spans="1:18" ht="36" x14ac:dyDescent="0.25">
      <c r="A608" s="46" t="str">
        <f t="shared" si="36"/>
        <v>60</v>
      </c>
      <c r="B608" s="46" t="str">
        <f t="shared" si="37"/>
        <v>600121</v>
      </c>
      <c r="C608" s="46" t="str">
        <f t="shared" si="38"/>
        <v>60012</v>
      </c>
      <c r="D608" s="46" t="str">
        <f t="shared" si="39"/>
        <v>6001</v>
      </c>
      <c r="E608" s="46">
        <v>5.2500000000000003E-3</v>
      </c>
      <c r="H608" s="11" t="s">
        <v>2002</v>
      </c>
      <c r="I608" s="11" t="s">
        <v>2003</v>
      </c>
      <c r="J608" s="12">
        <v>0.1</v>
      </c>
      <c r="K608" s="11" t="s">
        <v>2004</v>
      </c>
      <c r="L608" s="11" t="s">
        <v>2000</v>
      </c>
      <c r="M608" s="11">
        <v>12</v>
      </c>
      <c r="N608" s="11">
        <v>9</v>
      </c>
      <c r="O608" s="40">
        <v>3</v>
      </c>
      <c r="P608" s="11">
        <v>12</v>
      </c>
      <c r="Q608" s="12">
        <v>1</v>
      </c>
      <c r="R608" s="42" t="s">
        <v>2005</v>
      </c>
    </row>
    <row r="609" spans="1:18" ht="24" x14ac:dyDescent="0.25">
      <c r="A609" s="46" t="str">
        <f t="shared" si="36"/>
        <v>60</v>
      </c>
      <c r="B609" s="46" t="str">
        <f t="shared" si="37"/>
        <v>600121</v>
      </c>
      <c r="C609" s="46" t="str">
        <f t="shared" si="38"/>
        <v>60012</v>
      </c>
      <c r="D609" s="46" t="str">
        <f t="shared" si="39"/>
        <v>6001</v>
      </c>
      <c r="E609" s="46">
        <v>2.6250000000000002E-3</v>
      </c>
      <c r="H609" s="11" t="s">
        <v>2006</v>
      </c>
      <c r="I609" s="11" t="s">
        <v>2007</v>
      </c>
      <c r="J609" s="12">
        <v>0.05</v>
      </c>
      <c r="K609" s="11" t="s">
        <v>2008</v>
      </c>
      <c r="L609" s="11" t="s">
        <v>2000</v>
      </c>
      <c r="M609" s="11">
        <v>10</v>
      </c>
      <c r="N609" s="11">
        <v>8</v>
      </c>
      <c r="O609" s="40">
        <v>2</v>
      </c>
      <c r="P609" s="11">
        <v>10</v>
      </c>
      <c r="Q609" s="12">
        <v>1</v>
      </c>
      <c r="R609" s="42" t="s">
        <v>2009</v>
      </c>
    </row>
    <row r="610" spans="1:18" ht="146.25" x14ac:dyDescent="0.25">
      <c r="A610" s="46" t="str">
        <f t="shared" si="36"/>
        <v>60</v>
      </c>
      <c r="B610" s="46" t="str">
        <f t="shared" si="37"/>
        <v>600121</v>
      </c>
      <c r="C610" s="46" t="str">
        <f t="shared" si="38"/>
        <v>60012</v>
      </c>
      <c r="D610" s="46" t="str">
        <f t="shared" si="39"/>
        <v>6001</v>
      </c>
      <c r="E610" s="46">
        <v>7.8750000000000001E-3</v>
      </c>
      <c r="H610" s="11" t="s">
        <v>2010</v>
      </c>
      <c r="I610" s="11" t="s">
        <v>2011</v>
      </c>
      <c r="J610" s="12">
        <v>0.15</v>
      </c>
      <c r="K610" s="11" t="s">
        <v>2012</v>
      </c>
      <c r="L610" s="11" t="s">
        <v>2000</v>
      </c>
      <c r="M610" s="11">
        <v>12</v>
      </c>
      <c r="N610" s="11">
        <v>9</v>
      </c>
      <c r="O610" s="40">
        <v>3</v>
      </c>
      <c r="P610" s="11">
        <v>12</v>
      </c>
      <c r="Q610" s="12">
        <v>1</v>
      </c>
      <c r="R610" s="42" t="s">
        <v>2013</v>
      </c>
    </row>
    <row r="611" spans="1:18" ht="24" x14ac:dyDescent="0.25">
      <c r="A611" s="46" t="str">
        <f t="shared" si="36"/>
        <v>60</v>
      </c>
      <c r="B611" s="46" t="str">
        <f t="shared" si="37"/>
        <v>600121</v>
      </c>
      <c r="C611" s="46" t="str">
        <f t="shared" si="38"/>
        <v>60012</v>
      </c>
      <c r="D611" s="46" t="str">
        <f t="shared" si="39"/>
        <v>6001</v>
      </c>
      <c r="E611" s="46">
        <v>2.6250000000000002E-3</v>
      </c>
      <c r="H611" s="11" t="s">
        <v>2014</v>
      </c>
      <c r="I611" s="11" t="s">
        <v>2015</v>
      </c>
      <c r="J611" s="12">
        <v>0.05</v>
      </c>
      <c r="K611" s="11" t="s">
        <v>2016</v>
      </c>
      <c r="L611" s="11" t="s">
        <v>2000</v>
      </c>
      <c r="M611" s="11">
        <v>12</v>
      </c>
      <c r="N611" s="11">
        <v>9</v>
      </c>
      <c r="O611" s="40">
        <v>3</v>
      </c>
      <c r="P611" s="11">
        <v>12</v>
      </c>
      <c r="Q611" s="12">
        <v>1</v>
      </c>
      <c r="R611" s="42" t="s">
        <v>2017</v>
      </c>
    </row>
    <row r="612" spans="1:18" ht="101.25" x14ac:dyDescent="0.25">
      <c r="A612" s="46" t="str">
        <f t="shared" si="36"/>
        <v>60</v>
      </c>
      <c r="B612" s="46" t="str">
        <f t="shared" si="37"/>
        <v>600121</v>
      </c>
      <c r="C612" s="46" t="str">
        <f t="shared" si="38"/>
        <v>60012</v>
      </c>
      <c r="D612" s="46" t="str">
        <f t="shared" si="39"/>
        <v>6001</v>
      </c>
      <c r="E612" s="46">
        <v>7.8750000000000001E-3</v>
      </c>
      <c r="H612" s="11" t="s">
        <v>2018</v>
      </c>
      <c r="I612" s="11" t="s">
        <v>2019</v>
      </c>
      <c r="J612" s="12">
        <v>0.15</v>
      </c>
      <c r="K612" s="11" t="s">
        <v>2020</v>
      </c>
      <c r="L612" s="11" t="s">
        <v>2000</v>
      </c>
      <c r="M612" s="11">
        <v>12</v>
      </c>
      <c r="N612" s="11">
        <v>9</v>
      </c>
      <c r="O612" s="40">
        <v>3</v>
      </c>
      <c r="P612" s="11">
        <v>12</v>
      </c>
      <c r="Q612" s="12">
        <v>1</v>
      </c>
      <c r="R612" s="42" t="s">
        <v>2021</v>
      </c>
    </row>
    <row r="613" spans="1:18" ht="78.75" x14ac:dyDescent="0.25">
      <c r="A613" s="46" t="str">
        <f t="shared" si="36"/>
        <v>60</v>
      </c>
      <c r="B613" s="46" t="str">
        <f t="shared" si="37"/>
        <v>600121</v>
      </c>
      <c r="C613" s="46" t="str">
        <f t="shared" si="38"/>
        <v>60012</v>
      </c>
      <c r="D613" s="46" t="str">
        <f t="shared" si="39"/>
        <v>6001</v>
      </c>
      <c r="E613" s="46">
        <v>2.6250000000000002E-3</v>
      </c>
      <c r="H613" s="11" t="s">
        <v>2022</v>
      </c>
      <c r="I613" s="11" t="s">
        <v>2023</v>
      </c>
      <c r="J613" s="12">
        <v>0.05</v>
      </c>
      <c r="K613" s="11" t="s">
        <v>2024</v>
      </c>
      <c r="L613" s="11" t="s">
        <v>2000</v>
      </c>
      <c r="M613" s="11">
        <v>4</v>
      </c>
      <c r="N613" s="11">
        <v>4</v>
      </c>
      <c r="O613" s="40">
        <v>1</v>
      </c>
      <c r="P613" s="11">
        <v>5</v>
      </c>
      <c r="Q613" s="12">
        <v>1</v>
      </c>
      <c r="R613" s="42" t="s">
        <v>2025</v>
      </c>
    </row>
    <row r="614" spans="1:18" ht="45" x14ac:dyDescent="0.25">
      <c r="A614" s="46" t="str">
        <f t="shared" si="36"/>
        <v>60</v>
      </c>
      <c r="B614" s="46" t="str">
        <f t="shared" si="37"/>
        <v>600121</v>
      </c>
      <c r="C614" s="46" t="str">
        <f t="shared" si="38"/>
        <v>60012</v>
      </c>
      <c r="D614" s="46" t="str">
        <f t="shared" si="39"/>
        <v>6001</v>
      </c>
      <c r="E614" s="46">
        <v>2.6250000000000002E-3</v>
      </c>
      <c r="H614" s="11" t="s">
        <v>2026</v>
      </c>
      <c r="I614" s="11" t="s">
        <v>2027</v>
      </c>
      <c r="J614" s="12">
        <v>0.05</v>
      </c>
      <c r="K614" s="11" t="s">
        <v>2028</v>
      </c>
      <c r="L614" s="11" t="s">
        <v>2000</v>
      </c>
      <c r="M614" s="11">
        <v>4</v>
      </c>
      <c r="N614" s="11">
        <v>3</v>
      </c>
      <c r="O614" s="40">
        <v>1</v>
      </c>
      <c r="P614" s="11">
        <v>4</v>
      </c>
      <c r="Q614" s="12">
        <v>1</v>
      </c>
      <c r="R614" s="42" t="s">
        <v>2029</v>
      </c>
    </row>
    <row r="615" spans="1:18" ht="123.75" x14ac:dyDescent="0.25">
      <c r="A615" s="46" t="str">
        <f t="shared" si="36"/>
        <v>60</v>
      </c>
      <c r="B615" s="46" t="str">
        <f t="shared" si="37"/>
        <v>600121</v>
      </c>
      <c r="C615" s="46" t="str">
        <f t="shared" si="38"/>
        <v>60012</v>
      </c>
      <c r="D615" s="46" t="str">
        <f t="shared" si="39"/>
        <v>6001</v>
      </c>
      <c r="E615" s="46">
        <v>1.0500000000000001E-2</v>
      </c>
      <c r="H615" s="11" t="s">
        <v>2030</v>
      </c>
      <c r="I615" s="11" t="s">
        <v>2031</v>
      </c>
      <c r="J615" s="12">
        <v>0.2</v>
      </c>
      <c r="K615" s="11" t="s">
        <v>2032</v>
      </c>
      <c r="L615" s="11" t="s">
        <v>2000</v>
      </c>
      <c r="M615" s="11">
        <v>12</v>
      </c>
      <c r="N615" s="11">
        <v>9</v>
      </c>
      <c r="O615" s="40">
        <v>3</v>
      </c>
      <c r="P615" s="11">
        <v>12</v>
      </c>
      <c r="Q615" s="12">
        <v>1</v>
      </c>
      <c r="R615" s="42" t="s">
        <v>2033</v>
      </c>
    </row>
    <row r="616" spans="1:18" ht="24" x14ac:dyDescent="0.25">
      <c r="A616" s="46" t="str">
        <f t="shared" si="36"/>
        <v>60</v>
      </c>
      <c r="B616" s="46" t="str">
        <f t="shared" si="37"/>
        <v>600122</v>
      </c>
      <c r="C616" s="46" t="str">
        <f t="shared" si="38"/>
        <v>60012</v>
      </c>
      <c r="D616" s="46" t="str">
        <f t="shared" si="39"/>
        <v>6001</v>
      </c>
      <c r="E616" s="46">
        <v>5.6249999999999998E-3</v>
      </c>
      <c r="H616" s="11" t="s">
        <v>2034</v>
      </c>
      <c r="I616" s="11" t="s">
        <v>2035</v>
      </c>
      <c r="J616" s="12">
        <v>0.15</v>
      </c>
      <c r="K616" s="11" t="s">
        <v>2036</v>
      </c>
      <c r="L616" s="11" t="s">
        <v>1954</v>
      </c>
      <c r="M616" s="11">
        <v>3</v>
      </c>
      <c r="N616" s="11">
        <v>0</v>
      </c>
      <c r="O616" s="40">
        <v>3</v>
      </c>
      <c r="P616" s="11">
        <v>3</v>
      </c>
      <c r="Q616" s="12">
        <v>1</v>
      </c>
      <c r="R616" s="42" t="s">
        <v>2037</v>
      </c>
    </row>
    <row r="617" spans="1:18" ht="33.75" x14ac:dyDescent="0.25">
      <c r="A617" s="46" t="str">
        <f t="shared" si="36"/>
        <v>60</v>
      </c>
      <c r="B617" s="46" t="str">
        <f t="shared" si="37"/>
        <v>600122</v>
      </c>
      <c r="C617" s="46" t="str">
        <f t="shared" si="38"/>
        <v>60012</v>
      </c>
      <c r="D617" s="46" t="str">
        <f t="shared" si="39"/>
        <v>6001</v>
      </c>
      <c r="E617" s="46">
        <v>1.8749999999999999E-3</v>
      </c>
      <c r="H617" s="11" t="s">
        <v>2038</v>
      </c>
      <c r="I617" s="11" t="s">
        <v>2039</v>
      </c>
      <c r="J617" s="12">
        <v>0.05</v>
      </c>
      <c r="K617" s="11" t="s">
        <v>2040</v>
      </c>
      <c r="L617" s="11" t="s">
        <v>1954</v>
      </c>
      <c r="M617" s="11">
        <v>12</v>
      </c>
      <c r="N617" s="11">
        <v>9</v>
      </c>
      <c r="O617" s="40">
        <v>3</v>
      </c>
      <c r="P617" s="11">
        <v>12</v>
      </c>
      <c r="Q617" s="12">
        <v>1</v>
      </c>
      <c r="R617" s="42" t="s">
        <v>2041</v>
      </c>
    </row>
    <row r="618" spans="1:18" ht="78.75" x14ac:dyDescent="0.25">
      <c r="A618" s="46" t="str">
        <f t="shared" si="36"/>
        <v>60</v>
      </c>
      <c r="B618" s="46" t="str">
        <f t="shared" si="37"/>
        <v>600122</v>
      </c>
      <c r="C618" s="46" t="str">
        <f t="shared" si="38"/>
        <v>60012</v>
      </c>
      <c r="D618" s="46" t="str">
        <f t="shared" si="39"/>
        <v>6001</v>
      </c>
      <c r="E618" s="46">
        <v>5.6249999999999998E-3</v>
      </c>
      <c r="H618" s="11" t="s">
        <v>2042</v>
      </c>
      <c r="I618" s="11" t="s">
        <v>2043</v>
      </c>
      <c r="J618" s="12">
        <v>0.15</v>
      </c>
      <c r="K618" s="11" t="s">
        <v>2044</v>
      </c>
      <c r="L618" s="11" t="s">
        <v>1954</v>
      </c>
      <c r="M618" s="11">
        <v>5</v>
      </c>
      <c r="N618" s="11">
        <v>3</v>
      </c>
      <c r="O618" s="40">
        <v>2</v>
      </c>
      <c r="P618" s="11">
        <v>5</v>
      </c>
      <c r="Q618" s="12">
        <v>1</v>
      </c>
      <c r="R618" s="42" t="s">
        <v>2045</v>
      </c>
    </row>
    <row r="619" spans="1:18" ht="33.75" x14ac:dyDescent="0.25">
      <c r="A619" s="46" t="str">
        <f t="shared" si="36"/>
        <v>60</v>
      </c>
      <c r="B619" s="46" t="str">
        <f t="shared" si="37"/>
        <v>600122</v>
      </c>
      <c r="C619" s="46" t="str">
        <f t="shared" si="38"/>
        <v>60012</v>
      </c>
      <c r="D619" s="46" t="str">
        <f t="shared" si="39"/>
        <v>6001</v>
      </c>
      <c r="E619" s="46">
        <v>1.8749999999999999E-3</v>
      </c>
      <c r="H619" s="11" t="s">
        <v>2046</v>
      </c>
      <c r="I619" s="11" t="s">
        <v>2047</v>
      </c>
      <c r="J619" s="12">
        <v>0.05</v>
      </c>
      <c r="K619" s="11" t="s">
        <v>2048</v>
      </c>
      <c r="L619" s="11" t="s">
        <v>1954</v>
      </c>
      <c r="M619" s="11">
        <v>4</v>
      </c>
      <c r="N619" s="11">
        <v>3</v>
      </c>
      <c r="O619" s="40">
        <v>1</v>
      </c>
      <c r="P619" s="11">
        <v>4</v>
      </c>
      <c r="Q619" s="12">
        <v>1</v>
      </c>
      <c r="R619" s="42" t="s">
        <v>2049</v>
      </c>
    </row>
    <row r="620" spans="1:18" ht="123.75" x14ac:dyDescent="0.25">
      <c r="A620" s="46" t="str">
        <f t="shared" si="36"/>
        <v>60</v>
      </c>
      <c r="B620" s="46" t="str">
        <f t="shared" si="37"/>
        <v>600122</v>
      </c>
      <c r="C620" s="46" t="str">
        <f t="shared" si="38"/>
        <v>60012</v>
      </c>
      <c r="D620" s="46" t="str">
        <f t="shared" si="39"/>
        <v>6001</v>
      </c>
      <c r="E620" s="46">
        <v>4.875E-3</v>
      </c>
      <c r="H620" s="11" t="s">
        <v>2050</v>
      </c>
      <c r="I620" s="11" t="s">
        <v>2051</v>
      </c>
      <c r="J620" s="12">
        <v>0.13</v>
      </c>
      <c r="K620" s="11" t="s">
        <v>2052</v>
      </c>
      <c r="L620" s="11" t="s">
        <v>1954</v>
      </c>
      <c r="M620" s="11">
        <v>12</v>
      </c>
      <c r="N620" s="11">
        <v>9</v>
      </c>
      <c r="O620" s="40">
        <v>3</v>
      </c>
      <c r="P620" s="11">
        <v>12</v>
      </c>
      <c r="Q620" s="12">
        <v>1</v>
      </c>
      <c r="R620" s="42" t="s">
        <v>2053</v>
      </c>
    </row>
    <row r="621" spans="1:18" ht="123.75" x14ac:dyDescent="0.25">
      <c r="A621" s="46" t="str">
        <f t="shared" si="36"/>
        <v>60</v>
      </c>
      <c r="B621" s="46" t="str">
        <f t="shared" si="37"/>
        <v>600122</v>
      </c>
      <c r="C621" s="46" t="str">
        <f t="shared" si="38"/>
        <v>60012</v>
      </c>
      <c r="D621" s="46" t="str">
        <f t="shared" si="39"/>
        <v>6001</v>
      </c>
      <c r="E621" s="46">
        <v>3.7499999999999999E-3</v>
      </c>
      <c r="H621" s="11" t="s">
        <v>2054</v>
      </c>
      <c r="I621" s="11" t="s">
        <v>2055</v>
      </c>
      <c r="J621" s="12">
        <v>0.1</v>
      </c>
      <c r="K621" s="11" t="s">
        <v>2056</v>
      </c>
      <c r="L621" s="11" t="s">
        <v>1954</v>
      </c>
      <c r="M621" s="11">
        <v>12</v>
      </c>
      <c r="N621" s="11">
        <v>9</v>
      </c>
      <c r="O621" s="40">
        <v>3</v>
      </c>
      <c r="P621" s="11">
        <v>12</v>
      </c>
      <c r="Q621" s="12">
        <v>1</v>
      </c>
      <c r="R621" s="42" t="s">
        <v>2057</v>
      </c>
    </row>
    <row r="622" spans="1:18" ht="135" x14ac:dyDescent="0.25">
      <c r="A622" s="46" t="str">
        <f t="shared" si="36"/>
        <v>60</v>
      </c>
      <c r="B622" s="46" t="str">
        <f t="shared" si="37"/>
        <v>600122</v>
      </c>
      <c r="C622" s="46" t="str">
        <f t="shared" si="38"/>
        <v>60012</v>
      </c>
      <c r="D622" s="46" t="str">
        <f t="shared" si="39"/>
        <v>6001</v>
      </c>
      <c r="E622" s="46">
        <v>4.4999999999999997E-3</v>
      </c>
      <c r="H622" s="11" t="s">
        <v>2058</v>
      </c>
      <c r="I622" s="11" t="s">
        <v>2059</v>
      </c>
      <c r="J622" s="12">
        <v>0.12</v>
      </c>
      <c r="K622" s="11" t="s">
        <v>2060</v>
      </c>
      <c r="L622" s="11" t="s">
        <v>1954</v>
      </c>
      <c r="M622" s="11">
        <v>12</v>
      </c>
      <c r="N622" s="11">
        <v>9</v>
      </c>
      <c r="O622" s="40">
        <v>3</v>
      </c>
      <c r="P622" s="11">
        <v>12</v>
      </c>
      <c r="Q622" s="12">
        <v>1</v>
      </c>
      <c r="R622" s="42" t="s">
        <v>2061</v>
      </c>
    </row>
    <row r="623" spans="1:18" ht="191.25" x14ac:dyDescent="0.25">
      <c r="A623" s="46" t="str">
        <f t="shared" si="36"/>
        <v>60</v>
      </c>
      <c r="B623" s="46" t="str">
        <f t="shared" si="37"/>
        <v>600122</v>
      </c>
      <c r="C623" s="46" t="str">
        <f t="shared" si="38"/>
        <v>60012</v>
      </c>
      <c r="D623" s="46" t="str">
        <f t="shared" si="39"/>
        <v>6001</v>
      </c>
      <c r="E623" s="46">
        <v>3.7499999999999999E-3</v>
      </c>
      <c r="H623" s="11" t="s">
        <v>2062</v>
      </c>
      <c r="I623" s="11" t="s">
        <v>2063</v>
      </c>
      <c r="J623" s="12">
        <v>0.1</v>
      </c>
      <c r="K623" s="11" t="s">
        <v>2064</v>
      </c>
      <c r="L623" s="11" t="s">
        <v>1954</v>
      </c>
      <c r="M623" s="11">
        <v>6</v>
      </c>
      <c r="N623" s="11">
        <v>5</v>
      </c>
      <c r="O623" s="40">
        <v>1</v>
      </c>
      <c r="P623" s="11">
        <v>6</v>
      </c>
      <c r="Q623" s="12">
        <v>1</v>
      </c>
      <c r="R623" s="42" t="s">
        <v>2065</v>
      </c>
    </row>
    <row r="624" spans="1:18" ht="24" x14ac:dyDescent="0.25">
      <c r="A624" s="46" t="str">
        <f t="shared" si="36"/>
        <v>60</v>
      </c>
      <c r="B624" s="46" t="str">
        <f t="shared" si="37"/>
        <v>600122</v>
      </c>
      <c r="C624" s="46" t="str">
        <f t="shared" si="38"/>
        <v>60012</v>
      </c>
      <c r="D624" s="46" t="str">
        <f t="shared" si="39"/>
        <v>6001</v>
      </c>
      <c r="E624" s="46">
        <v>3.0000000000000001E-3</v>
      </c>
      <c r="H624" s="11" t="s">
        <v>2066</v>
      </c>
      <c r="I624" s="11" t="s">
        <v>2067</v>
      </c>
      <c r="J624" s="12">
        <v>0.08</v>
      </c>
      <c r="K624" s="11" t="s">
        <v>2068</v>
      </c>
      <c r="L624" s="11" t="s">
        <v>1954</v>
      </c>
      <c r="M624" s="11">
        <v>4</v>
      </c>
      <c r="N624" s="11">
        <v>3</v>
      </c>
      <c r="O624" s="40">
        <v>1</v>
      </c>
      <c r="P624" s="11">
        <v>4</v>
      </c>
      <c r="Q624" s="12">
        <v>1</v>
      </c>
      <c r="R624" s="42" t="s">
        <v>2069</v>
      </c>
    </row>
    <row r="625" spans="1:18" ht="60" x14ac:dyDescent="0.25">
      <c r="A625" s="46" t="str">
        <f t="shared" si="36"/>
        <v>60</v>
      </c>
      <c r="B625" s="46" t="str">
        <f t="shared" si="37"/>
        <v>600122</v>
      </c>
      <c r="C625" s="46" t="str">
        <f t="shared" si="38"/>
        <v>60012</v>
      </c>
      <c r="D625" s="46" t="str">
        <f t="shared" si="39"/>
        <v>6001</v>
      </c>
      <c r="E625" s="46">
        <v>2.6250000000000002E-3</v>
      </c>
      <c r="H625" s="11" t="s">
        <v>2070</v>
      </c>
      <c r="I625" s="11" t="s">
        <v>2071</v>
      </c>
      <c r="J625" s="12">
        <v>7.0000000000000007E-2</v>
      </c>
      <c r="K625" s="11" t="s">
        <v>2072</v>
      </c>
      <c r="L625" s="11" t="s">
        <v>1954</v>
      </c>
      <c r="M625" s="11">
        <v>6</v>
      </c>
      <c r="N625" s="11">
        <v>6</v>
      </c>
      <c r="O625" s="40"/>
      <c r="P625" s="11">
        <v>6</v>
      </c>
      <c r="Q625" s="12">
        <v>1</v>
      </c>
      <c r="R625" s="42"/>
    </row>
    <row r="626" spans="1:18" ht="247.5" x14ac:dyDescent="0.25">
      <c r="A626" s="46" t="str">
        <f t="shared" si="36"/>
        <v>60</v>
      </c>
      <c r="B626" s="46" t="str">
        <f t="shared" si="37"/>
        <v>600123</v>
      </c>
      <c r="C626" s="46" t="str">
        <f t="shared" si="38"/>
        <v>60012</v>
      </c>
      <c r="D626" s="46" t="str">
        <f t="shared" si="39"/>
        <v>6001</v>
      </c>
      <c r="E626" s="46">
        <v>2.7E-2</v>
      </c>
      <c r="H626" s="11" t="s">
        <v>2073</v>
      </c>
      <c r="I626" s="11" t="s">
        <v>2074</v>
      </c>
      <c r="J626" s="12">
        <v>0.6</v>
      </c>
      <c r="K626" s="11" t="s">
        <v>2075</v>
      </c>
      <c r="L626" s="11" t="s">
        <v>1954</v>
      </c>
      <c r="M626" s="11">
        <v>52</v>
      </c>
      <c r="N626" s="11">
        <v>39</v>
      </c>
      <c r="O626" s="40">
        <v>13</v>
      </c>
      <c r="P626" s="11">
        <v>52</v>
      </c>
      <c r="Q626" s="12">
        <v>1</v>
      </c>
      <c r="R626" s="42" t="s">
        <v>2076</v>
      </c>
    </row>
    <row r="627" spans="1:18" ht="292.5" x14ac:dyDescent="0.25">
      <c r="A627" s="46" t="str">
        <f t="shared" si="36"/>
        <v>60</v>
      </c>
      <c r="B627" s="46" t="str">
        <f t="shared" si="37"/>
        <v>600123</v>
      </c>
      <c r="C627" s="46" t="str">
        <f t="shared" si="38"/>
        <v>60012</v>
      </c>
      <c r="D627" s="46" t="str">
        <f t="shared" si="39"/>
        <v>6001</v>
      </c>
      <c r="E627" s="46">
        <v>8.9999999999999993E-3</v>
      </c>
      <c r="H627" s="11" t="s">
        <v>2077</v>
      </c>
      <c r="I627" s="11" t="s">
        <v>2078</v>
      </c>
      <c r="J627" s="12">
        <v>0.2</v>
      </c>
      <c r="K627" s="11" t="s">
        <v>2079</v>
      </c>
      <c r="L627" s="11" t="s">
        <v>1954</v>
      </c>
      <c r="M627" s="11">
        <v>12</v>
      </c>
      <c r="N627" s="11">
        <v>9</v>
      </c>
      <c r="O627" s="40">
        <v>3</v>
      </c>
      <c r="P627" s="11">
        <v>12</v>
      </c>
      <c r="Q627" s="12">
        <v>1</v>
      </c>
      <c r="R627" s="42" t="s">
        <v>2080</v>
      </c>
    </row>
    <row r="628" spans="1:18" ht="67.5" x14ac:dyDescent="0.25">
      <c r="A628" s="46" t="str">
        <f t="shared" si="36"/>
        <v>60</v>
      </c>
      <c r="B628" s="46" t="str">
        <f t="shared" si="37"/>
        <v>600123</v>
      </c>
      <c r="C628" s="46" t="str">
        <f t="shared" si="38"/>
        <v>60012</v>
      </c>
      <c r="D628" s="46" t="str">
        <f t="shared" si="39"/>
        <v>6001</v>
      </c>
      <c r="E628" s="46">
        <v>4.4999999999999997E-3</v>
      </c>
      <c r="H628" s="11" t="s">
        <v>2081</v>
      </c>
      <c r="I628" s="11" t="s">
        <v>2082</v>
      </c>
      <c r="J628" s="12">
        <v>0.1</v>
      </c>
      <c r="K628" s="11" t="s">
        <v>2083</v>
      </c>
      <c r="L628" s="11" t="s">
        <v>1954</v>
      </c>
      <c r="M628" s="11">
        <v>4</v>
      </c>
      <c r="N628" s="11">
        <v>3</v>
      </c>
      <c r="O628" s="40">
        <v>1</v>
      </c>
      <c r="P628" s="11">
        <v>4</v>
      </c>
      <c r="Q628" s="12">
        <v>1</v>
      </c>
      <c r="R628" s="42" t="s">
        <v>2084</v>
      </c>
    </row>
    <row r="629" spans="1:18" ht="180" x14ac:dyDescent="0.25">
      <c r="A629" s="46" t="str">
        <f t="shared" si="36"/>
        <v>60</v>
      </c>
      <c r="B629" s="46" t="str">
        <f t="shared" si="37"/>
        <v>600123</v>
      </c>
      <c r="C629" s="46" t="str">
        <f t="shared" si="38"/>
        <v>60012</v>
      </c>
      <c r="D629" s="46" t="str">
        <f t="shared" si="39"/>
        <v>6001</v>
      </c>
      <c r="E629" s="46">
        <v>4.4999999999999997E-3</v>
      </c>
      <c r="H629" s="11" t="s">
        <v>2085</v>
      </c>
      <c r="I629" s="11" t="s">
        <v>2086</v>
      </c>
      <c r="J629" s="12">
        <v>0.1</v>
      </c>
      <c r="K629" s="11" t="s">
        <v>2087</v>
      </c>
      <c r="L629" s="11" t="s">
        <v>1954</v>
      </c>
      <c r="M629" s="11">
        <v>2</v>
      </c>
      <c r="N629" s="11">
        <v>1</v>
      </c>
      <c r="O629" s="40">
        <v>1</v>
      </c>
      <c r="P629" s="11">
        <v>2</v>
      </c>
      <c r="Q629" s="12">
        <v>1</v>
      </c>
      <c r="R629" s="42" t="s">
        <v>2088</v>
      </c>
    </row>
    <row r="630" spans="1:18" ht="48" x14ac:dyDescent="0.25">
      <c r="A630" s="46" t="str">
        <f t="shared" si="36"/>
        <v>60</v>
      </c>
      <c r="B630" s="46" t="str">
        <f t="shared" si="37"/>
        <v>600124</v>
      </c>
      <c r="C630" s="46" t="str">
        <f t="shared" si="38"/>
        <v>60012</v>
      </c>
      <c r="D630" s="46" t="str">
        <f t="shared" si="39"/>
        <v>6001</v>
      </c>
      <c r="E630" s="46">
        <v>3.0000000000000001E-3</v>
      </c>
      <c r="H630" s="11" t="s">
        <v>2089</v>
      </c>
      <c r="I630" s="11" t="s">
        <v>2090</v>
      </c>
      <c r="J630" s="12">
        <v>0.2</v>
      </c>
      <c r="K630" s="11" t="s">
        <v>2091</v>
      </c>
      <c r="L630" s="11" t="s">
        <v>2092</v>
      </c>
      <c r="M630" s="11">
        <v>2</v>
      </c>
      <c r="N630" s="11">
        <v>2</v>
      </c>
      <c r="O630" s="40"/>
      <c r="P630" s="11">
        <v>2</v>
      </c>
      <c r="Q630" s="12">
        <v>1</v>
      </c>
      <c r="R630" s="42"/>
    </row>
    <row r="631" spans="1:18" ht="48" x14ac:dyDescent="0.25">
      <c r="A631" s="46" t="str">
        <f t="shared" si="36"/>
        <v>60</v>
      </c>
      <c r="B631" s="46" t="str">
        <f t="shared" si="37"/>
        <v>600124</v>
      </c>
      <c r="C631" s="46" t="str">
        <f t="shared" si="38"/>
        <v>60012</v>
      </c>
      <c r="D631" s="46" t="str">
        <f t="shared" si="39"/>
        <v>6001</v>
      </c>
      <c r="E631" s="46">
        <v>1.2E-2</v>
      </c>
      <c r="H631" s="11" t="s">
        <v>2093</v>
      </c>
      <c r="I631" s="11" t="s">
        <v>2094</v>
      </c>
      <c r="J631" s="12">
        <v>0.8</v>
      </c>
      <c r="K631" s="11" t="s">
        <v>2091</v>
      </c>
      <c r="L631" s="11" t="s">
        <v>2092</v>
      </c>
      <c r="M631" s="11">
        <v>6</v>
      </c>
      <c r="N631" s="11">
        <v>6</v>
      </c>
      <c r="O631" s="40"/>
      <c r="P631" s="11">
        <v>6</v>
      </c>
      <c r="Q631" s="12">
        <v>1</v>
      </c>
      <c r="R631" s="42"/>
    </row>
    <row r="632" spans="1:18" ht="45" x14ac:dyDescent="0.25">
      <c r="A632" s="46" t="str">
        <f t="shared" si="36"/>
        <v>60</v>
      </c>
      <c r="B632" s="46" t="str">
        <f t="shared" si="37"/>
        <v>600211</v>
      </c>
      <c r="C632" s="46" t="str">
        <f t="shared" si="38"/>
        <v>60021</v>
      </c>
      <c r="D632" s="46" t="str">
        <f t="shared" si="39"/>
        <v>6002</v>
      </c>
      <c r="E632" s="46">
        <v>1.6799999999999999E-2</v>
      </c>
      <c r="H632" s="11" t="s">
        <v>2095</v>
      </c>
      <c r="I632" s="11" t="s">
        <v>2096</v>
      </c>
      <c r="J632" s="12">
        <v>0.28000000000000003</v>
      </c>
      <c r="K632" s="11" t="s">
        <v>2097</v>
      </c>
      <c r="L632" s="11" t="s">
        <v>2098</v>
      </c>
      <c r="M632" s="11">
        <v>12</v>
      </c>
      <c r="N632" s="11">
        <v>9</v>
      </c>
      <c r="O632" s="40">
        <v>3</v>
      </c>
      <c r="P632" s="11">
        <v>12</v>
      </c>
      <c r="Q632" s="12">
        <v>1</v>
      </c>
      <c r="R632" s="42" t="s">
        <v>2099</v>
      </c>
    </row>
    <row r="633" spans="1:18" ht="67.5" x14ac:dyDescent="0.25">
      <c r="A633" s="46" t="str">
        <f t="shared" si="36"/>
        <v>60</v>
      </c>
      <c r="B633" s="46" t="str">
        <f t="shared" si="37"/>
        <v>600211</v>
      </c>
      <c r="C633" s="46" t="str">
        <f t="shared" si="38"/>
        <v>60021</v>
      </c>
      <c r="D633" s="46" t="str">
        <f t="shared" si="39"/>
        <v>6002</v>
      </c>
      <c r="E633" s="46">
        <v>6.0000000000000001E-3</v>
      </c>
      <c r="H633" s="11" t="s">
        <v>2100</v>
      </c>
      <c r="I633" s="11" t="s">
        <v>2101</v>
      </c>
      <c r="J633" s="12">
        <v>0.1</v>
      </c>
      <c r="K633" s="11" t="s">
        <v>2102</v>
      </c>
      <c r="L633" s="11" t="s">
        <v>2098</v>
      </c>
      <c r="M633" s="11">
        <v>2</v>
      </c>
      <c r="N633" s="11">
        <v>1</v>
      </c>
      <c r="O633" s="40">
        <v>1</v>
      </c>
      <c r="P633" s="11">
        <v>2</v>
      </c>
      <c r="Q633" s="12">
        <v>1</v>
      </c>
      <c r="R633" s="42" t="s">
        <v>2103</v>
      </c>
    </row>
    <row r="634" spans="1:18" ht="36" x14ac:dyDescent="0.25">
      <c r="A634" s="46" t="str">
        <f t="shared" si="36"/>
        <v>60</v>
      </c>
      <c r="B634" s="46" t="str">
        <f t="shared" si="37"/>
        <v>600211</v>
      </c>
      <c r="C634" s="46" t="str">
        <f t="shared" si="38"/>
        <v>60021</v>
      </c>
      <c r="D634" s="46" t="str">
        <f t="shared" si="39"/>
        <v>6002</v>
      </c>
      <c r="E634" s="46">
        <v>3.0000000000000001E-3</v>
      </c>
      <c r="H634" s="11" t="s">
        <v>2104</v>
      </c>
      <c r="I634" s="11" t="s">
        <v>2105</v>
      </c>
      <c r="J634" s="12">
        <v>0.05</v>
      </c>
      <c r="K634" s="11" t="s">
        <v>2106</v>
      </c>
      <c r="L634" s="11" t="s">
        <v>2098</v>
      </c>
      <c r="M634" s="11">
        <v>2</v>
      </c>
      <c r="N634" s="11">
        <v>1</v>
      </c>
      <c r="O634" s="40">
        <v>1</v>
      </c>
      <c r="P634" s="11">
        <v>2</v>
      </c>
      <c r="Q634" s="12">
        <v>1</v>
      </c>
      <c r="R634" s="42" t="s">
        <v>2107</v>
      </c>
    </row>
    <row r="635" spans="1:18" ht="24" x14ac:dyDescent="0.25">
      <c r="A635" s="46" t="str">
        <f t="shared" si="36"/>
        <v>60</v>
      </c>
      <c r="B635" s="46" t="str">
        <f t="shared" si="37"/>
        <v>600211</v>
      </c>
      <c r="C635" s="46" t="str">
        <f t="shared" si="38"/>
        <v>60021</v>
      </c>
      <c r="D635" s="46" t="str">
        <f t="shared" si="39"/>
        <v>6002</v>
      </c>
      <c r="E635" s="46">
        <v>4.7999999999999996E-3</v>
      </c>
      <c r="H635" s="11" t="s">
        <v>2108</v>
      </c>
      <c r="I635" s="11" t="s">
        <v>2109</v>
      </c>
      <c r="J635" s="12">
        <v>0.08</v>
      </c>
      <c r="K635" s="11" t="s">
        <v>2110</v>
      </c>
      <c r="L635" s="11" t="s">
        <v>2098</v>
      </c>
      <c r="M635" s="11">
        <v>4</v>
      </c>
      <c r="N635" s="11">
        <v>3</v>
      </c>
      <c r="O635" s="40">
        <v>1</v>
      </c>
      <c r="P635" s="11">
        <v>4</v>
      </c>
      <c r="Q635" s="12">
        <v>1</v>
      </c>
      <c r="R635" s="42" t="s">
        <v>2111</v>
      </c>
    </row>
    <row r="636" spans="1:18" ht="67.5" x14ac:dyDescent="0.25">
      <c r="A636" s="46" t="str">
        <f t="shared" si="36"/>
        <v>60</v>
      </c>
      <c r="B636" s="46" t="str">
        <f t="shared" si="37"/>
        <v>600211</v>
      </c>
      <c r="C636" s="46" t="str">
        <f t="shared" si="38"/>
        <v>60021</v>
      </c>
      <c r="D636" s="46" t="str">
        <f t="shared" si="39"/>
        <v>6002</v>
      </c>
      <c r="E636" s="46">
        <v>6.0000000000000001E-3</v>
      </c>
      <c r="H636" s="11" t="s">
        <v>2112</v>
      </c>
      <c r="I636" s="11" t="s">
        <v>2113</v>
      </c>
      <c r="J636" s="12">
        <v>0.1</v>
      </c>
      <c r="K636" s="11" t="s">
        <v>2114</v>
      </c>
      <c r="L636" s="11" t="s">
        <v>2098</v>
      </c>
      <c r="M636" s="11">
        <v>6</v>
      </c>
      <c r="N636" s="11">
        <v>4</v>
      </c>
      <c r="O636" s="40">
        <v>2</v>
      </c>
      <c r="P636" s="11">
        <v>6</v>
      </c>
      <c r="Q636" s="12">
        <v>1</v>
      </c>
      <c r="R636" s="42" t="s">
        <v>2115</v>
      </c>
    </row>
    <row r="637" spans="1:18" ht="191.25" x14ac:dyDescent="0.25">
      <c r="A637" s="46" t="str">
        <f t="shared" si="36"/>
        <v>60</v>
      </c>
      <c r="B637" s="46" t="str">
        <f t="shared" si="37"/>
        <v>600211</v>
      </c>
      <c r="C637" s="46" t="str">
        <f t="shared" si="38"/>
        <v>60021</v>
      </c>
      <c r="D637" s="46" t="str">
        <f t="shared" si="39"/>
        <v>6002</v>
      </c>
      <c r="E637" s="46">
        <v>3.0000000000000001E-3</v>
      </c>
      <c r="H637" s="11" t="s">
        <v>2116</v>
      </c>
      <c r="I637" s="11" t="s">
        <v>2117</v>
      </c>
      <c r="J637" s="12">
        <v>0.05</v>
      </c>
      <c r="K637" s="11" t="s">
        <v>2118</v>
      </c>
      <c r="L637" s="11" t="s">
        <v>2098</v>
      </c>
      <c r="M637" s="11">
        <v>2</v>
      </c>
      <c r="N637" s="11">
        <v>1</v>
      </c>
      <c r="O637" s="40">
        <v>1</v>
      </c>
      <c r="P637" s="11">
        <v>2</v>
      </c>
      <c r="Q637" s="12">
        <v>1</v>
      </c>
      <c r="R637" s="42" t="s">
        <v>2119</v>
      </c>
    </row>
    <row r="638" spans="1:18" ht="24" x14ac:dyDescent="0.25">
      <c r="A638" s="46" t="str">
        <f t="shared" si="36"/>
        <v>60</v>
      </c>
      <c r="B638" s="46" t="str">
        <f t="shared" si="37"/>
        <v>600211</v>
      </c>
      <c r="C638" s="46" t="str">
        <f t="shared" si="38"/>
        <v>60021</v>
      </c>
      <c r="D638" s="46" t="str">
        <f t="shared" si="39"/>
        <v>6002</v>
      </c>
      <c r="E638" s="46">
        <v>0</v>
      </c>
      <c r="H638" s="11" t="s">
        <v>2120</v>
      </c>
      <c r="I638" s="11" t="s">
        <v>2121</v>
      </c>
      <c r="J638" s="12">
        <v>0</v>
      </c>
      <c r="K638" s="11" t="s">
        <v>2122</v>
      </c>
      <c r="L638" s="11" t="s">
        <v>2098</v>
      </c>
      <c r="M638" s="11">
        <v>0</v>
      </c>
      <c r="N638" s="11">
        <v>0</v>
      </c>
      <c r="O638" s="40"/>
      <c r="P638" s="11" t="s">
        <v>1103</v>
      </c>
      <c r="Q638" s="12" t="s">
        <v>1103</v>
      </c>
      <c r="R638" s="42"/>
    </row>
    <row r="639" spans="1:18" ht="123.75" x14ac:dyDescent="0.25">
      <c r="A639" s="46" t="str">
        <f t="shared" si="36"/>
        <v>60</v>
      </c>
      <c r="B639" s="46" t="str">
        <f t="shared" si="37"/>
        <v>600211</v>
      </c>
      <c r="C639" s="46" t="str">
        <f t="shared" si="38"/>
        <v>60021</v>
      </c>
      <c r="D639" s="46" t="str">
        <f t="shared" si="39"/>
        <v>6002</v>
      </c>
      <c r="E639" s="46">
        <v>3.5999999999999999E-3</v>
      </c>
      <c r="H639" s="11" t="s">
        <v>2123</v>
      </c>
      <c r="I639" s="11" t="s">
        <v>2124</v>
      </c>
      <c r="J639" s="12">
        <v>0.06</v>
      </c>
      <c r="K639" s="11" t="s">
        <v>2125</v>
      </c>
      <c r="L639" s="11" t="s">
        <v>2098</v>
      </c>
      <c r="M639" s="11">
        <v>4</v>
      </c>
      <c r="N639" s="11">
        <v>3</v>
      </c>
      <c r="O639" s="40">
        <v>1</v>
      </c>
      <c r="P639" s="11">
        <v>4</v>
      </c>
      <c r="Q639" s="12">
        <v>1</v>
      </c>
      <c r="R639" s="42" t="s">
        <v>2126</v>
      </c>
    </row>
    <row r="640" spans="1:18" ht="78.75" x14ac:dyDescent="0.25">
      <c r="A640" s="46" t="str">
        <f t="shared" si="36"/>
        <v>60</v>
      </c>
      <c r="B640" s="46" t="str">
        <f t="shared" si="37"/>
        <v>600211</v>
      </c>
      <c r="C640" s="46" t="str">
        <f t="shared" si="38"/>
        <v>60021</v>
      </c>
      <c r="D640" s="46" t="str">
        <f t="shared" si="39"/>
        <v>6002</v>
      </c>
      <c r="E640" s="46">
        <v>1.6799999999999999E-2</v>
      </c>
      <c r="H640" s="11" t="s">
        <v>2127</v>
      </c>
      <c r="I640" s="11" t="s">
        <v>2128</v>
      </c>
      <c r="J640" s="12">
        <v>0.28000000000000003</v>
      </c>
      <c r="K640" s="11" t="s">
        <v>2091</v>
      </c>
      <c r="L640" s="11" t="s">
        <v>2098</v>
      </c>
      <c r="M640" s="11">
        <v>6</v>
      </c>
      <c r="N640" s="11">
        <v>4</v>
      </c>
      <c r="O640" s="40">
        <v>2</v>
      </c>
      <c r="P640" s="11">
        <v>6</v>
      </c>
      <c r="Q640" s="12">
        <v>1</v>
      </c>
      <c r="R640" s="42" t="s">
        <v>2129</v>
      </c>
    </row>
    <row r="641" spans="1:18" ht="48" x14ac:dyDescent="0.25">
      <c r="A641" s="46" t="str">
        <f t="shared" si="36"/>
        <v>60</v>
      </c>
      <c r="B641" s="46" t="str">
        <f t="shared" si="37"/>
        <v>600212</v>
      </c>
      <c r="C641" s="46" t="str">
        <f t="shared" si="38"/>
        <v>60021</v>
      </c>
      <c r="D641" s="46" t="str">
        <f t="shared" si="39"/>
        <v>6002</v>
      </c>
      <c r="E641" s="46">
        <v>0.03</v>
      </c>
      <c r="H641" s="11" t="s">
        <v>2130</v>
      </c>
      <c r="I641" s="11" t="s">
        <v>2131</v>
      </c>
      <c r="J641" s="12">
        <v>1</v>
      </c>
      <c r="K641" s="11" t="s">
        <v>2132</v>
      </c>
      <c r="L641" s="11" t="s">
        <v>46</v>
      </c>
      <c r="M641" s="11">
        <v>1</v>
      </c>
      <c r="N641" s="11">
        <v>1</v>
      </c>
      <c r="O641" s="40"/>
      <c r="P641" s="11">
        <v>1</v>
      </c>
      <c r="Q641" s="12">
        <v>1</v>
      </c>
      <c r="R641" s="42"/>
    </row>
    <row r="642" spans="1:18" ht="191.25" x14ac:dyDescent="0.25">
      <c r="A642" s="46" t="str">
        <f t="shared" si="36"/>
        <v>60</v>
      </c>
      <c r="B642" s="46" t="str">
        <f t="shared" si="37"/>
        <v>600213</v>
      </c>
      <c r="C642" s="46" t="str">
        <f t="shared" si="38"/>
        <v>60021</v>
      </c>
      <c r="D642" s="46" t="str">
        <f t="shared" si="39"/>
        <v>6002</v>
      </c>
      <c r="E642" s="46">
        <v>1.7999999999999999E-2</v>
      </c>
      <c r="H642" s="11" t="s">
        <v>2133</v>
      </c>
      <c r="I642" s="11" t="s">
        <v>2134</v>
      </c>
      <c r="J642" s="12">
        <v>0.3</v>
      </c>
      <c r="K642" s="11" t="s">
        <v>2091</v>
      </c>
      <c r="L642" s="11" t="s">
        <v>2135</v>
      </c>
      <c r="M642" s="11">
        <v>12</v>
      </c>
      <c r="N642" s="11">
        <v>9</v>
      </c>
      <c r="O642" s="40">
        <v>3</v>
      </c>
      <c r="P642" s="11">
        <v>12</v>
      </c>
      <c r="Q642" s="12">
        <v>1</v>
      </c>
      <c r="R642" s="42" t="s">
        <v>2136</v>
      </c>
    </row>
    <row r="643" spans="1:18" ht="292.5" x14ac:dyDescent="0.25">
      <c r="A643" s="46" t="str">
        <f t="shared" si="36"/>
        <v>60</v>
      </c>
      <c r="B643" s="46" t="str">
        <f t="shared" si="37"/>
        <v>600213</v>
      </c>
      <c r="C643" s="46" t="str">
        <f t="shared" si="38"/>
        <v>60021</v>
      </c>
      <c r="D643" s="46" t="str">
        <f t="shared" si="39"/>
        <v>6002</v>
      </c>
      <c r="E643" s="46">
        <v>1.7999999999999999E-2</v>
      </c>
      <c r="H643" s="11" t="s">
        <v>2137</v>
      </c>
      <c r="I643" s="11" t="s">
        <v>2138</v>
      </c>
      <c r="J643" s="12">
        <v>0.3</v>
      </c>
      <c r="K643" s="11" t="s">
        <v>2091</v>
      </c>
      <c r="L643" s="11" t="s">
        <v>2135</v>
      </c>
      <c r="M643" s="11">
        <v>12</v>
      </c>
      <c r="N643" s="11">
        <v>9</v>
      </c>
      <c r="O643" s="40">
        <v>3</v>
      </c>
      <c r="P643" s="11">
        <v>12</v>
      </c>
      <c r="Q643" s="12">
        <v>1</v>
      </c>
      <c r="R643" s="42" t="s">
        <v>2139</v>
      </c>
    </row>
    <row r="644" spans="1:18" ht="225" x14ac:dyDescent="0.25">
      <c r="A644" s="46" t="str">
        <f t="shared" si="36"/>
        <v>60</v>
      </c>
      <c r="B644" s="46" t="str">
        <f t="shared" si="37"/>
        <v>600213</v>
      </c>
      <c r="C644" s="46" t="str">
        <f t="shared" si="38"/>
        <v>60021</v>
      </c>
      <c r="D644" s="46" t="str">
        <f t="shared" si="39"/>
        <v>6002</v>
      </c>
      <c r="E644" s="46">
        <v>2.4E-2</v>
      </c>
      <c r="H644" s="11" t="s">
        <v>2140</v>
      </c>
      <c r="I644" s="11" t="s">
        <v>2141</v>
      </c>
      <c r="J644" s="12">
        <v>0.3</v>
      </c>
      <c r="K644" s="11" t="s">
        <v>2091</v>
      </c>
      <c r="L644" s="11" t="s">
        <v>2135</v>
      </c>
      <c r="M644" s="11">
        <v>12</v>
      </c>
      <c r="N644" s="11">
        <v>9</v>
      </c>
      <c r="O644" s="40">
        <v>3</v>
      </c>
      <c r="P644" s="11">
        <v>12</v>
      </c>
      <c r="Q644" s="12">
        <v>1</v>
      </c>
      <c r="R644" s="42" t="s">
        <v>2142</v>
      </c>
    </row>
    <row r="645" spans="1:18" ht="24" x14ac:dyDescent="0.25">
      <c r="A645" s="46" t="str">
        <f t="shared" si="36"/>
        <v>70</v>
      </c>
      <c r="B645" s="46" t="str">
        <f t="shared" si="37"/>
        <v>700011</v>
      </c>
      <c r="C645" s="46" t="str">
        <f t="shared" si="38"/>
        <v>70001</v>
      </c>
      <c r="D645" s="46" t="str">
        <f t="shared" si="39"/>
        <v>7000</v>
      </c>
      <c r="E645" s="46">
        <v>2.5000000000000001E-2</v>
      </c>
      <c r="H645" s="11" t="s">
        <v>2143</v>
      </c>
      <c r="I645" s="11" t="s">
        <v>22</v>
      </c>
      <c r="J645" s="12">
        <v>1</v>
      </c>
      <c r="K645" s="11" t="s">
        <v>23</v>
      </c>
      <c r="L645" s="11" t="s">
        <v>24</v>
      </c>
      <c r="M645" s="11">
        <v>4</v>
      </c>
      <c r="N645" s="11">
        <v>3</v>
      </c>
      <c r="O645" s="40">
        <v>1</v>
      </c>
      <c r="P645" s="11">
        <v>4</v>
      </c>
      <c r="Q645" s="12">
        <v>1</v>
      </c>
      <c r="R645" s="42" t="s">
        <v>2144</v>
      </c>
    </row>
    <row r="646" spans="1:18" ht="36" x14ac:dyDescent="0.25">
      <c r="A646" s="46" t="str">
        <f t="shared" si="36"/>
        <v>70</v>
      </c>
      <c r="B646" s="46" t="str">
        <f t="shared" si="37"/>
        <v>700021</v>
      </c>
      <c r="C646" s="46" t="str">
        <f t="shared" si="38"/>
        <v>70002</v>
      </c>
      <c r="D646" s="46" t="str">
        <f t="shared" si="39"/>
        <v>7000</v>
      </c>
      <c r="E646" s="46">
        <v>6.2500000000000003E-3</v>
      </c>
      <c r="H646" s="11" t="s">
        <v>2145</v>
      </c>
      <c r="I646" s="11" t="s">
        <v>27</v>
      </c>
      <c r="J646" s="12">
        <v>0.25</v>
      </c>
      <c r="K646" s="11" t="s">
        <v>28</v>
      </c>
      <c r="L646" s="11" t="s">
        <v>29</v>
      </c>
      <c r="M646" s="11">
        <v>12</v>
      </c>
      <c r="N646" s="11">
        <v>9</v>
      </c>
      <c r="O646" s="40">
        <v>3</v>
      </c>
      <c r="P646" s="11">
        <v>12</v>
      </c>
      <c r="Q646" s="12">
        <v>1</v>
      </c>
      <c r="R646" s="42" t="s">
        <v>2146</v>
      </c>
    </row>
    <row r="647" spans="1:18" ht="36" x14ac:dyDescent="0.25">
      <c r="A647" s="46" t="str">
        <f t="shared" si="36"/>
        <v>70</v>
      </c>
      <c r="B647" s="46" t="str">
        <f t="shared" si="37"/>
        <v>700021</v>
      </c>
      <c r="C647" s="46" t="str">
        <f t="shared" si="38"/>
        <v>70002</v>
      </c>
      <c r="D647" s="46" t="str">
        <f t="shared" si="39"/>
        <v>7000</v>
      </c>
      <c r="E647" s="46">
        <v>6.2500000000000003E-3</v>
      </c>
      <c r="H647" s="11" t="s">
        <v>2147</v>
      </c>
      <c r="I647" s="11" t="s">
        <v>32</v>
      </c>
      <c r="J647" s="12">
        <v>0.25</v>
      </c>
      <c r="K647" s="11" t="s">
        <v>33</v>
      </c>
      <c r="L647" s="11" t="s">
        <v>29</v>
      </c>
      <c r="M647" s="11">
        <v>1</v>
      </c>
      <c r="N647" s="11">
        <v>1</v>
      </c>
      <c r="O647" s="40">
        <v>0</v>
      </c>
      <c r="P647" s="11">
        <v>1</v>
      </c>
      <c r="Q647" s="12">
        <v>1</v>
      </c>
      <c r="R647" s="42" t="s">
        <v>2148</v>
      </c>
    </row>
    <row r="648" spans="1:18" ht="36" x14ac:dyDescent="0.25">
      <c r="A648" s="46" t="str">
        <f t="shared" si="36"/>
        <v>70</v>
      </c>
      <c r="B648" s="46" t="str">
        <f t="shared" si="37"/>
        <v>700021</v>
      </c>
      <c r="C648" s="46" t="str">
        <f t="shared" si="38"/>
        <v>70002</v>
      </c>
      <c r="D648" s="46" t="str">
        <f t="shared" si="39"/>
        <v>7000</v>
      </c>
      <c r="E648" s="46">
        <v>6.2500000000000003E-3</v>
      </c>
      <c r="H648" s="11" t="s">
        <v>2149</v>
      </c>
      <c r="I648" s="11" t="s">
        <v>36</v>
      </c>
      <c r="J648" s="12">
        <v>0.25</v>
      </c>
      <c r="K648" s="11" t="s">
        <v>37</v>
      </c>
      <c r="L648" s="11" t="s">
        <v>29</v>
      </c>
      <c r="M648" s="11">
        <v>4</v>
      </c>
      <c r="N648" s="11">
        <v>3</v>
      </c>
      <c r="O648" s="40">
        <v>1</v>
      </c>
      <c r="P648" s="11">
        <v>4</v>
      </c>
      <c r="Q648" s="12">
        <v>1</v>
      </c>
      <c r="R648" s="42" t="s">
        <v>2150</v>
      </c>
    </row>
    <row r="649" spans="1:18" ht="36" x14ac:dyDescent="0.25">
      <c r="A649" s="46" t="str">
        <f t="shared" si="36"/>
        <v>70</v>
      </c>
      <c r="B649" s="46" t="str">
        <f t="shared" si="37"/>
        <v>700021</v>
      </c>
      <c r="C649" s="46" t="str">
        <f t="shared" si="38"/>
        <v>70002</v>
      </c>
      <c r="D649" s="46" t="str">
        <f t="shared" si="39"/>
        <v>7000</v>
      </c>
      <c r="E649" s="46">
        <v>6.2500000000000003E-3</v>
      </c>
      <c r="H649" s="11" t="s">
        <v>2151</v>
      </c>
      <c r="I649" s="11" t="s">
        <v>40</v>
      </c>
      <c r="J649" s="12">
        <v>0.25</v>
      </c>
      <c r="K649" s="11" t="s">
        <v>41</v>
      </c>
      <c r="L649" s="11" t="s">
        <v>29</v>
      </c>
      <c r="M649" s="11">
        <v>4</v>
      </c>
      <c r="N649" s="11">
        <v>3</v>
      </c>
      <c r="O649" s="40">
        <v>1</v>
      </c>
      <c r="P649" s="11">
        <v>4</v>
      </c>
      <c r="Q649" s="12">
        <v>1</v>
      </c>
      <c r="R649" s="42" t="s">
        <v>2152</v>
      </c>
    </row>
    <row r="650" spans="1:18" ht="24" x14ac:dyDescent="0.25">
      <c r="A650" s="46" t="str">
        <f t="shared" ref="A650:A679" si="40">LEFT(H650,2)</f>
        <v>70</v>
      </c>
      <c r="B650" s="46" t="str">
        <f t="shared" ref="B650:B679" si="41">LEFT(H650,6)</f>
        <v>700031</v>
      </c>
      <c r="C650" s="46" t="str">
        <f t="shared" ref="C650:C679" si="42">LEFT(H650,5)</f>
        <v>70003</v>
      </c>
      <c r="D650" s="46" t="str">
        <f t="shared" ref="D650:D679" si="43">LEFT(H650,4)</f>
        <v>7000</v>
      </c>
      <c r="E650" s="46">
        <v>3.7499999999999999E-3</v>
      </c>
      <c r="H650" s="11" t="s">
        <v>2153</v>
      </c>
      <c r="I650" s="11" t="s">
        <v>44</v>
      </c>
      <c r="J650" s="12">
        <v>0.15</v>
      </c>
      <c r="K650" s="11" t="s">
        <v>45</v>
      </c>
      <c r="L650" s="11" t="s">
        <v>46</v>
      </c>
      <c r="M650" s="11">
        <v>1</v>
      </c>
      <c r="N650" s="11">
        <v>1</v>
      </c>
      <c r="O650" s="40">
        <v>0</v>
      </c>
      <c r="P650" s="11">
        <v>1</v>
      </c>
      <c r="Q650" s="12">
        <v>1</v>
      </c>
      <c r="R650" s="42" t="s">
        <v>2148</v>
      </c>
    </row>
    <row r="651" spans="1:18" ht="24" x14ac:dyDescent="0.25">
      <c r="A651" s="46" t="str">
        <f t="shared" si="40"/>
        <v>70</v>
      </c>
      <c r="B651" s="46" t="str">
        <f t="shared" si="41"/>
        <v>700031</v>
      </c>
      <c r="C651" s="46" t="str">
        <f t="shared" si="42"/>
        <v>70003</v>
      </c>
      <c r="D651" s="46" t="str">
        <f t="shared" si="43"/>
        <v>7000</v>
      </c>
      <c r="E651" s="46">
        <v>1.7500000000000002E-2</v>
      </c>
      <c r="H651" s="11" t="s">
        <v>2154</v>
      </c>
      <c r="I651" s="11" t="s">
        <v>48</v>
      </c>
      <c r="J651" s="12">
        <v>0.7</v>
      </c>
      <c r="K651" s="11" t="s">
        <v>49</v>
      </c>
      <c r="L651" s="11" t="s">
        <v>46</v>
      </c>
      <c r="M651" s="11">
        <v>4</v>
      </c>
      <c r="N651" s="11">
        <v>3</v>
      </c>
      <c r="O651" s="40">
        <v>1</v>
      </c>
      <c r="P651" s="11">
        <v>4</v>
      </c>
      <c r="Q651" s="12">
        <v>1</v>
      </c>
      <c r="R651" s="42" t="s">
        <v>2155</v>
      </c>
    </row>
    <row r="652" spans="1:18" ht="24" x14ac:dyDescent="0.25">
      <c r="A652" s="46" t="str">
        <f t="shared" si="40"/>
        <v>70</v>
      </c>
      <c r="B652" s="46" t="str">
        <f t="shared" si="41"/>
        <v>700031</v>
      </c>
      <c r="C652" s="46" t="str">
        <f t="shared" si="42"/>
        <v>70003</v>
      </c>
      <c r="D652" s="46" t="str">
        <f t="shared" si="43"/>
        <v>7000</v>
      </c>
      <c r="E652" s="46">
        <v>1.25E-3</v>
      </c>
      <c r="H652" s="11" t="s">
        <v>2156</v>
      </c>
      <c r="I652" s="11" t="s">
        <v>52</v>
      </c>
      <c r="J652" s="12">
        <v>0.05</v>
      </c>
      <c r="K652" s="11" t="s">
        <v>53</v>
      </c>
      <c r="L652" s="11" t="s">
        <v>46</v>
      </c>
      <c r="M652" s="11">
        <v>1</v>
      </c>
      <c r="N652" s="11">
        <v>0</v>
      </c>
      <c r="O652" s="40">
        <v>1</v>
      </c>
      <c r="P652" s="11">
        <v>1</v>
      </c>
      <c r="Q652" s="12">
        <v>1</v>
      </c>
      <c r="R652" s="42" t="s">
        <v>2157</v>
      </c>
    </row>
    <row r="653" spans="1:18" ht="24" x14ac:dyDescent="0.25">
      <c r="A653" s="46" t="str">
        <f t="shared" si="40"/>
        <v>70</v>
      </c>
      <c r="B653" s="46" t="str">
        <f t="shared" si="41"/>
        <v>700031</v>
      </c>
      <c r="C653" s="46" t="str">
        <f t="shared" si="42"/>
        <v>70003</v>
      </c>
      <c r="D653" s="46" t="str">
        <f t="shared" si="43"/>
        <v>7000</v>
      </c>
      <c r="E653" s="46">
        <v>2.5000000000000001E-3</v>
      </c>
      <c r="H653" s="11" t="s">
        <v>2158</v>
      </c>
      <c r="I653" s="11" t="s">
        <v>56</v>
      </c>
      <c r="J653" s="12">
        <v>0.1</v>
      </c>
      <c r="K653" s="11" t="s">
        <v>57</v>
      </c>
      <c r="L653" s="11" t="s">
        <v>46</v>
      </c>
      <c r="M653" s="11">
        <v>1</v>
      </c>
      <c r="N653" s="11">
        <v>0</v>
      </c>
      <c r="O653" s="40">
        <v>1</v>
      </c>
      <c r="P653" s="11">
        <v>1</v>
      </c>
      <c r="Q653" s="12">
        <v>1</v>
      </c>
      <c r="R653" s="42" t="s">
        <v>2159</v>
      </c>
    </row>
    <row r="654" spans="1:18" ht="24" x14ac:dyDescent="0.25">
      <c r="A654" s="46" t="str">
        <f t="shared" si="40"/>
        <v>70</v>
      </c>
      <c r="B654" s="46" t="str">
        <f t="shared" si="41"/>
        <v>700041</v>
      </c>
      <c r="C654" s="46" t="str">
        <f t="shared" si="42"/>
        <v>70004</v>
      </c>
      <c r="D654" s="46" t="str">
        <f t="shared" si="43"/>
        <v>7000</v>
      </c>
      <c r="E654" s="46">
        <v>6.2500000000000003E-3</v>
      </c>
      <c r="H654" s="11" t="s">
        <v>2160</v>
      </c>
      <c r="I654" s="11" t="s">
        <v>60</v>
      </c>
      <c r="J654" s="12">
        <v>0.25</v>
      </c>
      <c r="K654" s="11" t="s">
        <v>61</v>
      </c>
      <c r="L654" s="11" t="s">
        <v>29</v>
      </c>
      <c r="M654" s="11">
        <v>12</v>
      </c>
      <c r="N654" s="11">
        <v>9</v>
      </c>
      <c r="O654" s="40">
        <v>3</v>
      </c>
      <c r="P654" s="11">
        <v>12</v>
      </c>
      <c r="Q654" s="12">
        <v>1</v>
      </c>
      <c r="R654" s="42" t="s">
        <v>2161</v>
      </c>
    </row>
    <row r="655" spans="1:18" ht="36" x14ac:dyDescent="0.25">
      <c r="A655" s="46" t="str">
        <f t="shared" si="40"/>
        <v>70</v>
      </c>
      <c r="B655" s="46" t="str">
        <f t="shared" si="41"/>
        <v>700041</v>
      </c>
      <c r="C655" s="46" t="str">
        <f t="shared" si="42"/>
        <v>70004</v>
      </c>
      <c r="D655" s="46" t="str">
        <f t="shared" si="43"/>
        <v>7000</v>
      </c>
      <c r="E655" s="46">
        <v>6.2500000000000003E-3</v>
      </c>
      <c r="H655" s="11" t="s">
        <v>2162</v>
      </c>
      <c r="I655" s="11" t="s">
        <v>64</v>
      </c>
      <c r="J655" s="12">
        <v>0.25</v>
      </c>
      <c r="K655" s="11" t="s">
        <v>65</v>
      </c>
      <c r="L655" s="11" t="s">
        <v>66</v>
      </c>
      <c r="M655" s="11">
        <v>12</v>
      </c>
      <c r="N655" s="11">
        <v>9</v>
      </c>
      <c r="O655" s="40">
        <v>3</v>
      </c>
      <c r="P655" s="11">
        <v>12</v>
      </c>
      <c r="Q655" s="12">
        <v>1</v>
      </c>
      <c r="R655" s="42" t="s">
        <v>2163</v>
      </c>
    </row>
    <row r="656" spans="1:18" ht="36" x14ac:dyDescent="0.25">
      <c r="A656" s="46" t="str">
        <f t="shared" si="40"/>
        <v>70</v>
      </c>
      <c r="B656" s="46" t="str">
        <f t="shared" si="41"/>
        <v>700041</v>
      </c>
      <c r="C656" s="46" t="str">
        <f t="shared" si="42"/>
        <v>70004</v>
      </c>
      <c r="D656" s="46" t="str">
        <f t="shared" si="43"/>
        <v>7000</v>
      </c>
      <c r="E656" s="46">
        <v>6.2500000000000003E-3</v>
      </c>
      <c r="H656" s="11" t="s">
        <v>2164</v>
      </c>
      <c r="I656" s="11" t="s">
        <v>69</v>
      </c>
      <c r="J656" s="12">
        <v>0.25</v>
      </c>
      <c r="K656" s="11" t="s">
        <v>70</v>
      </c>
      <c r="L656" s="11" t="s">
        <v>66</v>
      </c>
      <c r="M656" s="11">
        <v>2</v>
      </c>
      <c r="N656" s="11">
        <v>2</v>
      </c>
      <c r="O656" s="40">
        <v>0</v>
      </c>
      <c r="P656" s="11">
        <v>2</v>
      </c>
      <c r="Q656" s="12">
        <v>1</v>
      </c>
      <c r="R656" s="42" t="s">
        <v>2148</v>
      </c>
    </row>
    <row r="657" spans="1:18" ht="36" x14ac:dyDescent="0.25">
      <c r="A657" s="46" t="str">
        <f t="shared" si="40"/>
        <v>70</v>
      </c>
      <c r="B657" s="46" t="str">
        <f t="shared" si="41"/>
        <v>700041</v>
      </c>
      <c r="C657" s="46" t="str">
        <f t="shared" si="42"/>
        <v>70004</v>
      </c>
      <c r="D657" s="46" t="str">
        <f t="shared" si="43"/>
        <v>7000</v>
      </c>
      <c r="E657" s="46">
        <v>6.2500000000000003E-3</v>
      </c>
      <c r="H657" s="11" t="s">
        <v>2165</v>
      </c>
      <c r="I657" s="11" t="s">
        <v>73</v>
      </c>
      <c r="J657" s="12">
        <v>0.25</v>
      </c>
      <c r="K657" s="11" t="s">
        <v>74</v>
      </c>
      <c r="L657" s="11" t="s">
        <v>75</v>
      </c>
      <c r="M657" s="11">
        <v>2</v>
      </c>
      <c r="N657" s="11">
        <v>2</v>
      </c>
      <c r="O657" s="40">
        <v>0</v>
      </c>
      <c r="P657" s="11">
        <v>2</v>
      </c>
      <c r="Q657" s="12">
        <v>1</v>
      </c>
      <c r="R657" s="42" t="s">
        <v>2148</v>
      </c>
    </row>
    <row r="658" spans="1:18" ht="24" x14ac:dyDescent="0.25">
      <c r="A658" s="46" t="str">
        <f t="shared" si="40"/>
        <v>70</v>
      </c>
      <c r="B658" s="46" t="str">
        <f t="shared" si="41"/>
        <v>700111</v>
      </c>
      <c r="C658" s="46" t="str">
        <f t="shared" si="42"/>
        <v>70011</v>
      </c>
      <c r="D658" s="46" t="str">
        <f t="shared" si="43"/>
        <v>7001</v>
      </c>
      <c r="E658" s="46">
        <v>1.7999999999999999E-2</v>
      </c>
      <c r="H658" s="11" t="s">
        <v>2166</v>
      </c>
      <c r="I658" s="11" t="s">
        <v>2167</v>
      </c>
      <c r="J658" s="12">
        <v>0.1</v>
      </c>
      <c r="K658" s="11" t="s">
        <v>2168</v>
      </c>
      <c r="L658" s="11" t="s">
        <v>2169</v>
      </c>
      <c r="M658" s="11">
        <v>1</v>
      </c>
      <c r="N658" s="11">
        <v>1</v>
      </c>
      <c r="O658" s="40">
        <v>0</v>
      </c>
      <c r="P658" s="11">
        <v>1</v>
      </c>
      <c r="Q658" s="12">
        <v>1</v>
      </c>
      <c r="R658" s="42" t="s">
        <v>2170</v>
      </c>
    </row>
    <row r="659" spans="1:18" ht="45" x14ac:dyDescent="0.25">
      <c r="A659" s="46" t="str">
        <f t="shared" si="40"/>
        <v>70</v>
      </c>
      <c r="B659" s="46" t="str">
        <f t="shared" si="41"/>
        <v>700111</v>
      </c>
      <c r="C659" s="46" t="str">
        <f t="shared" si="42"/>
        <v>70011</v>
      </c>
      <c r="D659" s="46" t="str">
        <f t="shared" si="43"/>
        <v>7001</v>
      </c>
      <c r="E659" s="46">
        <v>3.5999999999999997E-2</v>
      </c>
      <c r="H659" s="11" t="s">
        <v>2171</v>
      </c>
      <c r="I659" s="11" t="s">
        <v>2172</v>
      </c>
      <c r="J659" s="12">
        <v>0.2</v>
      </c>
      <c r="K659" s="11" t="s">
        <v>2173</v>
      </c>
      <c r="L659" s="11" t="s">
        <v>2169</v>
      </c>
      <c r="M659" s="11">
        <v>1</v>
      </c>
      <c r="N659" s="11">
        <v>0</v>
      </c>
      <c r="O659" s="40">
        <v>1</v>
      </c>
      <c r="P659" s="11">
        <v>1</v>
      </c>
      <c r="Q659" s="12">
        <v>1</v>
      </c>
      <c r="R659" s="42" t="s">
        <v>2174</v>
      </c>
    </row>
    <row r="660" spans="1:18" ht="24" x14ac:dyDescent="0.25">
      <c r="A660" s="46" t="str">
        <f t="shared" si="40"/>
        <v>70</v>
      </c>
      <c r="B660" s="46" t="str">
        <f t="shared" si="41"/>
        <v>700111</v>
      </c>
      <c r="C660" s="46" t="str">
        <f t="shared" si="42"/>
        <v>70011</v>
      </c>
      <c r="D660" s="46" t="str">
        <f t="shared" si="43"/>
        <v>7001</v>
      </c>
      <c r="E660" s="46">
        <v>7.1999999999999995E-2</v>
      </c>
      <c r="H660" s="11" t="s">
        <v>2175</v>
      </c>
      <c r="I660" s="11" t="s">
        <v>2176</v>
      </c>
      <c r="J660" s="12">
        <v>0.4</v>
      </c>
      <c r="K660" s="11" t="s">
        <v>2177</v>
      </c>
      <c r="L660" s="11" t="s">
        <v>2169</v>
      </c>
      <c r="M660" s="11">
        <v>2</v>
      </c>
      <c r="N660" s="11">
        <v>2</v>
      </c>
      <c r="O660" s="40">
        <v>0</v>
      </c>
      <c r="P660" s="11">
        <v>2</v>
      </c>
      <c r="Q660" s="12">
        <v>1</v>
      </c>
      <c r="R660" s="42" t="s">
        <v>2148</v>
      </c>
    </row>
    <row r="661" spans="1:18" ht="67.5" x14ac:dyDescent="0.25">
      <c r="A661" s="46" t="str">
        <f t="shared" si="40"/>
        <v>70</v>
      </c>
      <c r="B661" s="46" t="str">
        <f t="shared" si="41"/>
        <v>700111</v>
      </c>
      <c r="C661" s="46" t="str">
        <f t="shared" si="42"/>
        <v>70011</v>
      </c>
      <c r="D661" s="46" t="str">
        <f t="shared" si="43"/>
        <v>7001</v>
      </c>
      <c r="E661" s="46">
        <v>1.7999999999999999E-2</v>
      </c>
      <c r="H661" s="11" t="s">
        <v>2178</v>
      </c>
      <c r="I661" s="11" t="s">
        <v>2179</v>
      </c>
      <c r="J661" s="12">
        <v>0.1</v>
      </c>
      <c r="K661" s="11" t="s">
        <v>2180</v>
      </c>
      <c r="L661" s="11" t="s">
        <v>2169</v>
      </c>
      <c r="M661" s="11">
        <v>0</v>
      </c>
      <c r="N661" s="11">
        <v>0</v>
      </c>
      <c r="O661" s="40"/>
      <c r="P661" s="11" t="s">
        <v>1103</v>
      </c>
      <c r="Q661" s="12" t="s">
        <v>1103</v>
      </c>
      <c r="R661" s="42" t="s">
        <v>2181</v>
      </c>
    </row>
    <row r="662" spans="1:18" ht="45" x14ac:dyDescent="0.25">
      <c r="A662" s="46" t="str">
        <f t="shared" si="40"/>
        <v>70</v>
      </c>
      <c r="B662" s="46" t="str">
        <f t="shared" si="41"/>
        <v>700111</v>
      </c>
      <c r="C662" s="46" t="str">
        <f t="shared" si="42"/>
        <v>70011</v>
      </c>
      <c r="D662" s="46" t="str">
        <f t="shared" si="43"/>
        <v>7001</v>
      </c>
      <c r="E662" s="46">
        <v>3.5999999999999997E-2</v>
      </c>
      <c r="H662" s="11" t="s">
        <v>2182</v>
      </c>
      <c r="I662" s="11" t="s">
        <v>2183</v>
      </c>
      <c r="J662" s="12">
        <v>0.2</v>
      </c>
      <c r="K662" s="11" t="s">
        <v>2184</v>
      </c>
      <c r="L662" s="11" t="s">
        <v>2169</v>
      </c>
      <c r="M662" s="11">
        <v>0</v>
      </c>
      <c r="N662" s="11">
        <v>0</v>
      </c>
      <c r="O662" s="40"/>
      <c r="P662" s="11" t="s">
        <v>1103</v>
      </c>
      <c r="Q662" s="12" t="s">
        <v>1103</v>
      </c>
      <c r="R662" s="42" t="s">
        <v>2185</v>
      </c>
    </row>
    <row r="663" spans="1:18" ht="56.25" x14ac:dyDescent="0.25">
      <c r="A663" s="46" t="str">
        <f t="shared" si="40"/>
        <v>70</v>
      </c>
      <c r="B663" s="46" t="str">
        <f t="shared" si="41"/>
        <v>700112</v>
      </c>
      <c r="C663" s="46" t="str">
        <f t="shared" si="42"/>
        <v>70011</v>
      </c>
      <c r="D663" s="46" t="str">
        <f t="shared" si="43"/>
        <v>7001</v>
      </c>
      <c r="E663" s="46">
        <v>7.1999999999999995E-2</v>
      </c>
      <c r="H663" s="11" t="s">
        <v>2186</v>
      </c>
      <c r="I663" s="11" t="s">
        <v>2187</v>
      </c>
      <c r="J663" s="12">
        <v>0.8</v>
      </c>
      <c r="K663" s="11" t="s">
        <v>2188</v>
      </c>
      <c r="L663" s="11" t="s">
        <v>75</v>
      </c>
      <c r="M663" s="11">
        <v>2</v>
      </c>
      <c r="N663" s="11">
        <v>2</v>
      </c>
      <c r="O663" s="40">
        <v>0</v>
      </c>
      <c r="P663" s="11">
        <v>2</v>
      </c>
      <c r="Q663" s="12">
        <v>1</v>
      </c>
      <c r="R663" s="42" t="s">
        <v>2189</v>
      </c>
    </row>
    <row r="664" spans="1:18" ht="24" x14ac:dyDescent="0.25">
      <c r="A664" s="46" t="str">
        <f t="shared" si="40"/>
        <v>70</v>
      </c>
      <c r="B664" s="46" t="str">
        <f t="shared" si="41"/>
        <v>700112</v>
      </c>
      <c r="C664" s="46" t="str">
        <f t="shared" si="42"/>
        <v>70011</v>
      </c>
      <c r="D664" s="46" t="str">
        <f t="shared" si="43"/>
        <v>7001</v>
      </c>
      <c r="E664" s="46">
        <v>1.7999999999999999E-2</v>
      </c>
      <c r="H664" s="11" t="s">
        <v>2190</v>
      </c>
      <c r="I664" s="11" t="s">
        <v>2191</v>
      </c>
      <c r="J664" s="12">
        <v>0.2</v>
      </c>
      <c r="K664" s="11" t="s">
        <v>2192</v>
      </c>
      <c r="L664" s="11" t="s">
        <v>2193</v>
      </c>
      <c r="M664" s="11">
        <v>2</v>
      </c>
      <c r="N664" s="11">
        <v>1</v>
      </c>
      <c r="O664" s="40">
        <v>1</v>
      </c>
      <c r="P664" s="11">
        <v>2</v>
      </c>
      <c r="Q664" s="12">
        <v>1</v>
      </c>
      <c r="R664" s="42" t="s">
        <v>2194</v>
      </c>
    </row>
    <row r="665" spans="1:18" x14ac:dyDescent="0.25">
      <c r="A665" s="46" t="str">
        <f t="shared" si="40"/>
        <v>70</v>
      </c>
      <c r="B665" s="46" t="str">
        <f t="shared" si="41"/>
        <v>700113</v>
      </c>
      <c r="C665" s="46" t="str">
        <f t="shared" si="42"/>
        <v>70011</v>
      </c>
      <c r="D665" s="46" t="str">
        <f t="shared" si="43"/>
        <v>7001</v>
      </c>
      <c r="E665" s="46">
        <v>4.4999999999999998E-2</v>
      </c>
      <c r="H665" s="11" t="s">
        <v>2195</v>
      </c>
      <c r="I665" s="11" t="s">
        <v>2196</v>
      </c>
      <c r="J665" s="12">
        <v>0.5</v>
      </c>
      <c r="K665" s="11" t="s">
        <v>1566</v>
      </c>
      <c r="L665" s="11" t="s">
        <v>2169</v>
      </c>
      <c r="M665" s="11">
        <v>2</v>
      </c>
      <c r="N665" s="11">
        <v>1</v>
      </c>
      <c r="O665" s="40">
        <v>1</v>
      </c>
      <c r="P665" s="11">
        <v>2</v>
      </c>
      <c r="Q665" s="12">
        <v>1</v>
      </c>
      <c r="R665" s="42" t="s">
        <v>2197</v>
      </c>
    </row>
    <row r="666" spans="1:18" ht="33.75" x14ac:dyDescent="0.25">
      <c r="A666" s="46" t="str">
        <f t="shared" si="40"/>
        <v>70</v>
      </c>
      <c r="B666" s="46" t="str">
        <f t="shared" si="41"/>
        <v>700113</v>
      </c>
      <c r="C666" s="46" t="str">
        <f t="shared" si="42"/>
        <v>70011</v>
      </c>
      <c r="D666" s="46" t="str">
        <f t="shared" si="43"/>
        <v>7001</v>
      </c>
      <c r="E666" s="46">
        <v>4.4999999999999998E-2</v>
      </c>
      <c r="H666" s="11" t="s">
        <v>2198</v>
      </c>
      <c r="I666" s="11" t="s">
        <v>2199</v>
      </c>
      <c r="J666" s="12">
        <v>0.5</v>
      </c>
      <c r="K666" s="11" t="s">
        <v>2200</v>
      </c>
      <c r="L666" s="11" t="s">
        <v>2193</v>
      </c>
      <c r="M666" s="11">
        <v>2</v>
      </c>
      <c r="N666" s="11">
        <v>1</v>
      </c>
      <c r="O666" s="40">
        <v>1</v>
      </c>
      <c r="P666" s="11">
        <v>2</v>
      </c>
      <c r="Q666" s="12">
        <v>1</v>
      </c>
      <c r="R666" s="42" t="s">
        <v>2201</v>
      </c>
    </row>
    <row r="667" spans="1:18" ht="22.5" x14ac:dyDescent="0.25">
      <c r="A667" s="46" t="str">
        <f t="shared" si="40"/>
        <v>70</v>
      </c>
      <c r="B667" s="46" t="str">
        <f t="shared" si="41"/>
        <v>700114</v>
      </c>
      <c r="C667" s="46" t="str">
        <f t="shared" si="42"/>
        <v>70011</v>
      </c>
      <c r="D667" s="46" t="str">
        <f t="shared" si="43"/>
        <v>7001</v>
      </c>
      <c r="E667" s="46">
        <v>4.4999999999999998E-2</v>
      </c>
      <c r="H667" s="11" t="s">
        <v>2202</v>
      </c>
      <c r="I667" s="11" t="s">
        <v>2203</v>
      </c>
      <c r="J667" s="12">
        <v>0.5</v>
      </c>
      <c r="K667" s="11" t="s">
        <v>2204</v>
      </c>
      <c r="L667" s="11" t="s">
        <v>2193</v>
      </c>
      <c r="M667" s="11">
        <v>3</v>
      </c>
      <c r="N667" s="11">
        <v>2</v>
      </c>
      <c r="O667" s="40">
        <v>1</v>
      </c>
      <c r="P667" s="11">
        <v>3</v>
      </c>
      <c r="Q667" s="12">
        <v>1</v>
      </c>
      <c r="R667" s="42" t="s">
        <v>2205</v>
      </c>
    </row>
    <row r="668" spans="1:18" ht="45" x14ac:dyDescent="0.25">
      <c r="A668" s="46" t="str">
        <f t="shared" si="40"/>
        <v>70</v>
      </c>
      <c r="B668" s="46" t="str">
        <f t="shared" si="41"/>
        <v>700114</v>
      </c>
      <c r="C668" s="46" t="str">
        <f t="shared" si="42"/>
        <v>70011</v>
      </c>
      <c r="D668" s="46" t="str">
        <f t="shared" si="43"/>
        <v>7001</v>
      </c>
      <c r="E668" s="46">
        <v>4.4999999999999998E-2</v>
      </c>
      <c r="H668" s="11" t="s">
        <v>2206</v>
      </c>
      <c r="I668" s="11" t="s">
        <v>2207</v>
      </c>
      <c r="J668" s="12">
        <v>0.5</v>
      </c>
      <c r="K668" s="11" t="s">
        <v>2208</v>
      </c>
      <c r="L668" s="11" t="s">
        <v>2193</v>
      </c>
      <c r="M668" s="11">
        <v>4</v>
      </c>
      <c r="N668" s="11">
        <v>3</v>
      </c>
      <c r="O668" s="40">
        <v>1</v>
      </c>
      <c r="P668" s="11">
        <v>4</v>
      </c>
      <c r="Q668" s="12">
        <v>1</v>
      </c>
      <c r="R668" s="42" t="s">
        <v>2209</v>
      </c>
    </row>
    <row r="669" spans="1:18" ht="67.5" x14ac:dyDescent="0.25">
      <c r="A669" s="46" t="str">
        <f t="shared" si="40"/>
        <v>70</v>
      </c>
      <c r="B669" s="46" t="str">
        <f t="shared" si="41"/>
        <v>700114</v>
      </c>
      <c r="C669" s="46" t="str">
        <f t="shared" si="42"/>
        <v>70011</v>
      </c>
      <c r="D669" s="46" t="str">
        <f t="shared" si="43"/>
        <v>7001</v>
      </c>
      <c r="E669" s="46">
        <v>0</v>
      </c>
      <c r="H669" s="11" t="s">
        <v>2210</v>
      </c>
      <c r="I669" s="11" t="s">
        <v>2211</v>
      </c>
      <c r="J669" s="12">
        <v>0</v>
      </c>
      <c r="K669" s="11" t="s">
        <v>2212</v>
      </c>
      <c r="L669" s="11" t="s">
        <v>2169</v>
      </c>
      <c r="M669" s="11">
        <v>0</v>
      </c>
      <c r="N669" s="11">
        <v>0</v>
      </c>
      <c r="O669" s="40"/>
      <c r="P669" s="11" t="s">
        <v>1103</v>
      </c>
      <c r="Q669" s="12" t="s">
        <v>1103</v>
      </c>
      <c r="R669" s="42" t="s">
        <v>2213</v>
      </c>
    </row>
    <row r="670" spans="1:18" ht="45" x14ac:dyDescent="0.25">
      <c r="A670" s="46" t="str">
        <f t="shared" si="40"/>
        <v>70</v>
      </c>
      <c r="B670" s="46" t="str">
        <f t="shared" si="41"/>
        <v>700114</v>
      </c>
      <c r="C670" s="46" t="str">
        <f t="shared" si="42"/>
        <v>70011</v>
      </c>
      <c r="D670" s="46" t="str">
        <f t="shared" si="43"/>
        <v>7001</v>
      </c>
      <c r="E670" s="46">
        <v>0</v>
      </c>
      <c r="H670" s="11" t="s">
        <v>2214</v>
      </c>
      <c r="I670" s="11" t="s">
        <v>2215</v>
      </c>
      <c r="J670" s="12">
        <v>0</v>
      </c>
      <c r="K670" s="11" t="s">
        <v>2216</v>
      </c>
      <c r="L670" s="11" t="s">
        <v>2169</v>
      </c>
      <c r="M670" s="11">
        <v>0</v>
      </c>
      <c r="N670" s="11">
        <v>0</v>
      </c>
      <c r="O670" s="40"/>
      <c r="P670" s="11" t="s">
        <v>1103</v>
      </c>
      <c r="Q670" s="12" t="s">
        <v>1103</v>
      </c>
      <c r="R670" s="42" t="s">
        <v>2185</v>
      </c>
    </row>
    <row r="671" spans="1:18" ht="24" x14ac:dyDescent="0.25">
      <c r="A671" s="46" t="str">
        <f t="shared" si="40"/>
        <v>70</v>
      </c>
      <c r="B671" s="46" t="str">
        <f t="shared" si="41"/>
        <v>700211</v>
      </c>
      <c r="C671" s="46" t="str">
        <f t="shared" si="42"/>
        <v>70021</v>
      </c>
      <c r="D671" s="46" t="str">
        <f t="shared" si="43"/>
        <v>7002</v>
      </c>
      <c r="E671" s="46">
        <v>0.108</v>
      </c>
      <c r="H671" s="11" t="s">
        <v>2217</v>
      </c>
      <c r="I671" s="11" t="s">
        <v>2218</v>
      </c>
      <c r="J671" s="12">
        <v>0.6</v>
      </c>
      <c r="K671" s="11" t="s">
        <v>2219</v>
      </c>
      <c r="L671" s="11" t="s">
        <v>2193</v>
      </c>
      <c r="M671" s="11">
        <v>1</v>
      </c>
      <c r="N671" s="11">
        <v>0</v>
      </c>
      <c r="O671" s="40">
        <v>1</v>
      </c>
      <c r="P671" s="11">
        <v>1</v>
      </c>
      <c r="Q671" s="12">
        <v>1</v>
      </c>
      <c r="R671" s="42" t="s">
        <v>2220</v>
      </c>
    </row>
    <row r="672" spans="1:18" x14ac:dyDescent="0.25">
      <c r="A672" s="46" t="str">
        <f t="shared" si="40"/>
        <v>70</v>
      </c>
      <c r="B672" s="46" t="str">
        <f t="shared" si="41"/>
        <v>700211</v>
      </c>
      <c r="C672" s="46" t="str">
        <f t="shared" si="42"/>
        <v>70021</v>
      </c>
      <c r="D672" s="46" t="str">
        <f t="shared" si="43"/>
        <v>7002</v>
      </c>
      <c r="E672" s="46">
        <v>0</v>
      </c>
      <c r="H672" s="11" t="s">
        <v>2221</v>
      </c>
      <c r="I672" s="11" t="s">
        <v>2222</v>
      </c>
      <c r="J672" s="12">
        <v>0</v>
      </c>
      <c r="K672" s="11">
        <v>0</v>
      </c>
      <c r="L672" s="11">
        <v>0</v>
      </c>
      <c r="M672" s="11">
        <v>0</v>
      </c>
      <c r="N672" s="11">
        <v>0</v>
      </c>
      <c r="O672" s="40"/>
      <c r="P672" s="11" t="s">
        <v>1103</v>
      </c>
      <c r="Q672" s="12" t="s">
        <v>1103</v>
      </c>
      <c r="R672" s="42" t="s">
        <v>2223</v>
      </c>
    </row>
    <row r="673" spans="1:18" ht="24" x14ac:dyDescent="0.25">
      <c r="A673" s="46" t="str">
        <f t="shared" si="40"/>
        <v>70</v>
      </c>
      <c r="B673" s="46" t="str">
        <f t="shared" si="41"/>
        <v>700211</v>
      </c>
      <c r="C673" s="46" t="str">
        <f t="shared" si="42"/>
        <v>70021</v>
      </c>
      <c r="D673" s="46" t="str">
        <f t="shared" si="43"/>
        <v>7002</v>
      </c>
      <c r="E673" s="46">
        <v>7.1999999999999995E-2</v>
      </c>
      <c r="H673" s="11" t="s">
        <v>2224</v>
      </c>
      <c r="I673" s="11" t="s">
        <v>2225</v>
      </c>
      <c r="J673" s="12">
        <v>0.4</v>
      </c>
      <c r="K673" s="11" t="s">
        <v>2226</v>
      </c>
      <c r="L673" s="11" t="s">
        <v>2193</v>
      </c>
      <c r="M673" s="11">
        <v>4</v>
      </c>
      <c r="N673" s="11">
        <v>3</v>
      </c>
      <c r="O673" s="40">
        <v>1</v>
      </c>
      <c r="P673" s="11">
        <v>4</v>
      </c>
      <c r="Q673" s="12">
        <v>1</v>
      </c>
      <c r="R673" s="42" t="s">
        <v>2227</v>
      </c>
    </row>
    <row r="674" spans="1:18" x14ac:dyDescent="0.25">
      <c r="A674" s="46" t="str">
        <f t="shared" si="40"/>
        <v>70</v>
      </c>
      <c r="B674" s="46" t="str">
        <f t="shared" si="41"/>
        <v>700212</v>
      </c>
      <c r="C674" s="46" t="str">
        <f t="shared" si="42"/>
        <v>70021</v>
      </c>
      <c r="D674" s="46" t="str">
        <f t="shared" si="43"/>
        <v>7002</v>
      </c>
      <c r="E674" s="46">
        <v>0.09</v>
      </c>
      <c r="H674" s="11" t="s">
        <v>2228</v>
      </c>
      <c r="I674" s="11" t="s">
        <v>2222</v>
      </c>
      <c r="J674" s="12">
        <v>1</v>
      </c>
      <c r="K674" s="11" t="s">
        <v>2229</v>
      </c>
      <c r="L674" s="11" t="s">
        <v>2193</v>
      </c>
      <c r="M674" s="11">
        <v>1</v>
      </c>
      <c r="N674" s="11">
        <v>1</v>
      </c>
      <c r="O674" s="40"/>
      <c r="P674" s="11">
        <v>1</v>
      </c>
      <c r="Q674" s="12">
        <v>1</v>
      </c>
      <c r="R674" s="42" t="s">
        <v>2223</v>
      </c>
    </row>
    <row r="675" spans="1:18" x14ac:dyDescent="0.25">
      <c r="A675" s="46" t="str">
        <f t="shared" si="40"/>
        <v>70</v>
      </c>
      <c r="B675" s="46" t="str">
        <f t="shared" si="41"/>
        <v>700213</v>
      </c>
      <c r="C675" s="46" t="str">
        <f t="shared" si="42"/>
        <v>70021</v>
      </c>
      <c r="D675" s="46" t="str">
        <f t="shared" si="43"/>
        <v>7002</v>
      </c>
      <c r="E675" s="46">
        <v>1.7999999999999999E-2</v>
      </c>
      <c r="H675" s="11" t="s">
        <v>2230</v>
      </c>
      <c r="I675" s="11" t="s">
        <v>2231</v>
      </c>
      <c r="J675" s="12">
        <v>0.2</v>
      </c>
      <c r="K675" s="11" t="s">
        <v>2232</v>
      </c>
      <c r="L675" s="11" t="s">
        <v>2193</v>
      </c>
      <c r="M675" s="11">
        <v>1</v>
      </c>
      <c r="N675" s="11">
        <v>3</v>
      </c>
      <c r="O675" s="40">
        <v>0</v>
      </c>
      <c r="P675" s="11">
        <v>3</v>
      </c>
      <c r="Q675" s="12">
        <v>1</v>
      </c>
      <c r="R675" s="42" t="s">
        <v>2233</v>
      </c>
    </row>
    <row r="676" spans="1:18" ht="24" x14ac:dyDescent="0.25">
      <c r="A676" s="46" t="str">
        <f t="shared" si="40"/>
        <v>70</v>
      </c>
      <c r="B676" s="46" t="str">
        <f t="shared" si="41"/>
        <v>700213</v>
      </c>
      <c r="C676" s="46" t="str">
        <f t="shared" si="42"/>
        <v>70021</v>
      </c>
      <c r="D676" s="46" t="str">
        <f t="shared" si="43"/>
        <v>7002</v>
      </c>
      <c r="E676" s="46">
        <v>2.7E-2</v>
      </c>
      <c r="H676" s="11" t="s">
        <v>2234</v>
      </c>
      <c r="I676" s="11" t="s">
        <v>2235</v>
      </c>
      <c r="J676" s="12">
        <v>0.3</v>
      </c>
      <c r="K676" s="11" t="s">
        <v>2236</v>
      </c>
      <c r="L676" s="11" t="s">
        <v>2193</v>
      </c>
      <c r="M676" s="11">
        <v>12</v>
      </c>
      <c r="N676" s="11">
        <v>9</v>
      </c>
      <c r="O676" s="40">
        <v>3</v>
      </c>
      <c r="P676" s="11">
        <v>12</v>
      </c>
      <c r="Q676" s="12">
        <v>1</v>
      </c>
      <c r="R676" s="42" t="s">
        <v>2237</v>
      </c>
    </row>
    <row r="677" spans="1:18" x14ac:dyDescent="0.25">
      <c r="A677" s="46" t="str">
        <f t="shared" si="40"/>
        <v>70</v>
      </c>
      <c r="B677" s="46" t="str">
        <f t="shared" si="41"/>
        <v>700213</v>
      </c>
      <c r="C677" s="46" t="str">
        <f t="shared" si="42"/>
        <v>70021</v>
      </c>
      <c r="D677" s="46" t="str">
        <f t="shared" si="43"/>
        <v>7002</v>
      </c>
      <c r="E677" s="46">
        <v>1.7999999999999999E-2</v>
      </c>
      <c r="H677" s="11" t="s">
        <v>2238</v>
      </c>
      <c r="I677" s="11" t="s">
        <v>2239</v>
      </c>
      <c r="J677" s="12">
        <v>0.2</v>
      </c>
      <c r="K677" s="11" t="s">
        <v>2240</v>
      </c>
      <c r="L677" s="11" t="s">
        <v>2193</v>
      </c>
      <c r="M677" s="11">
        <v>4</v>
      </c>
      <c r="N677" s="11">
        <v>3</v>
      </c>
      <c r="O677" s="40">
        <v>1</v>
      </c>
      <c r="P677" s="11">
        <v>4</v>
      </c>
      <c r="Q677" s="12">
        <v>1</v>
      </c>
      <c r="R677" s="42" t="s">
        <v>2241</v>
      </c>
    </row>
    <row r="678" spans="1:18" x14ac:dyDescent="0.25">
      <c r="A678" s="46" t="str">
        <f t="shared" si="40"/>
        <v>70</v>
      </c>
      <c r="B678" s="46" t="str">
        <f t="shared" si="41"/>
        <v>700213</v>
      </c>
      <c r="C678" s="46" t="str">
        <f t="shared" si="42"/>
        <v>70021</v>
      </c>
      <c r="D678" s="46" t="str">
        <f t="shared" si="43"/>
        <v>7002</v>
      </c>
      <c r="E678" s="46">
        <v>2.7E-2</v>
      </c>
      <c r="H678" s="11" t="s">
        <v>2242</v>
      </c>
      <c r="I678" s="11" t="s">
        <v>2243</v>
      </c>
      <c r="J678" s="12">
        <v>0.3</v>
      </c>
      <c r="K678" s="11" t="s">
        <v>2244</v>
      </c>
      <c r="L678" s="11" t="s">
        <v>2193</v>
      </c>
      <c r="M678" s="11">
        <v>4</v>
      </c>
      <c r="N678" s="11">
        <v>3</v>
      </c>
      <c r="O678" s="40">
        <v>1</v>
      </c>
      <c r="P678" s="11">
        <v>4</v>
      </c>
      <c r="Q678" s="12">
        <v>1</v>
      </c>
      <c r="R678" s="42" t="s">
        <v>2245</v>
      </c>
    </row>
    <row r="679" spans="1:18" ht="24" x14ac:dyDescent="0.25">
      <c r="A679" s="46" t="str">
        <f t="shared" si="40"/>
        <v>70</v>
      </c>
      <c r="B679" s="46" t="str">
        <f t="shared" si="41"/>
        <v>700214</v>
      </c>
      <c r="C679" s="46" t="str">
        <f t="shared" si="42"/>
        <v>70021</v>
      </c>
      <c r="D679" s="46" t="str">
        <f t="shared" si="43"/>
        <v>7002</v>
      </c>
      <c r="E679" s="46">
        <v>0.09</v>
      </c>
      <c r="H679" s="11" t="s">
        <v>2246</v>
      </c>
      <c r="I679" s="11" t="s">
        <v>2247</v>
      </c>
      <c r="J679" s="12">
        <v>1</v>
      </c>
      <c r="K679" s="11" t="s">
        <v>2248</v>
      </c>
      <c r="L679" s="11" t="s">
        <v>2249</v>
      </c>
      <c r="M679" s="11">
        <v>4</v>
      </c>
      <c r="N679" s="11">
        <v>3</v>
      </c>
      <c r="O679" s="40">
        <v>1</v>
      </c>
      <c r="P679" s="11">
        <v>4</v>
      </c>
      <c r="Q679" s="12">
        <v>1</v>
      </c>
      <c r="R679" s="42" t="s">
        <v>2250</v>
      </c>
    </row>
  </sheetData>
  <sheetProtection algorithmName="SHA-512" hashValue="KDKlIO2M7hvBlYhFgX6II16IF1WqU46pwNfmwkbFRPOfyQQnUeNVzilZa9r9B+22d0I1Eu0MCXJ9KfsNUeFelQ==" saltValue="pEAaLFUog8SVhr08pvvISQ==" spinCount="100000" sheet="1" objects="1" scenarios="1"/>
  <mergeCells count="7">
    <mergeCell ref="H4:K4"/>
    <mergeCell ref="L4:Q4"/>
    <mergeCell ref="I1:J2"/>
    <mergeCell ref="K1:N1"/>
    <mergeCell ref="R1:R2"/>
    <mergeCell ref="K2:N2"/>
    <mergeCell ref="H3:K3"/>
  </mergeCells>
  <conditionalFormatting sqref="O9:O33">
    <cfRule type="expression" dxfId="104" priority="32">
      <formula>$M9</formula>
    </cfRule>
  </conditionalFormatting>
  <conditionalFormatting sqref="H9:R33">
    <cfRule type="expression" dxfId="103" priority="31">
      <formula>$M9=1</formula>
    </cfRule>
  </conditionalFormatting>
  <conditionalFormatting sqref="R9:R33">
    <cfRule type="expression" dxfId="102" priority="30">
      <formula>G9=1</formula>
    </cfRule>
  </conditionalFormatting>
  <conditionalFormatting sqref="O34:O75">
    <cfRule type="expression" dxfId="101" priority="29">
      <formula>$M34</formula>
    </cfRule>
  </conditionalFormatting>
  <conditionalFormatting sqref="H34:R75">
    <cfRule type="expression" dxfId="100" priority="28">
      <formula>$M34=1</formula>
    </cfRule>
  </conditionalFormatting>
  <conditionalFormatting sqref="R34:R75">
    <cfRule type="expression" dxfId="99" priority="27">
      <formula>G34=1</formula>
    </cfRule>
  </conditionalFormatting>
  <conditionalFormatting sqref="O156:O207">
    <cfRule type="expression" dxfId="98" priority="26">
      <formula>$M156</formula>
    </cfRule>
  </conditionalFormatting>
  <conditionalFormatting sqref="H156:R207">
    <cfRule type="expression" dxfId="97" priority="25">
      <formula>$M156=1</formula>
    </cfRule>
  </conditionalFormatting>
  <conditionalFormatting sqref="R156:R207">
    <cfRule type="expression" dxfId="96" priority="24">
      <formula>G156=1</formula>
    </cfRule>
  </conditionalFormatting>
  <conditionalFormatting sqref="O208:O231">
    <cfRule type="expression" dxfId="95" priority="23">
      <formula>$M208</formula>
    </cfRule>
  </conditionalFormatting>
  <conditionalFormatting sqref="H208:R231">
    <cfRule type="expression" dxfId="94" priority="22">
      <formula>$M208=1</formula>
    </cfRule>
  </conditionalFormatting>
  <conditionalFormatting sqref="R208:R231">
    <cfRule type="expression" dxfId="93" priority="21">
      <formula>G208=1</formula>
    </cfRule>
  </conditionalFormatting>
  <conditionalFormatting sqref="O232:O331">
    <cfRule type="expression" dxfId="92" priority="20">
      <formula>$M232</formula>
    </cfRule>
  </conditionalFormatting>
  <conditionalFormatting sqref="H232:R331">
    <cfRule type="expression" dxfId="91" priority="19">
      <formula>$M232=1</formula>
    </cfRule>
  </conditionalFormatting>
  <conditionalFormatting sqref="R232:R331">
    <cfRule type="expression" dxfId="90" priority="18">
      <formula>G232=1</formula>
    </cfRule>
  </conditionalFormatting>
  <conditionalFormatting sqref="O332:O414">
    <cfRule type="expression" dxfId="89" priority="17">
      <formula>$M332</formula>
    </cfRule>
  </conditionalFormatting>
  <conditionalFormatting sqref="H332:R414">
    <cfRule type="expression" dxfId="88" priority="16">
      <formula>$M332=1</formula>
    </cfRule>
  </conditionalFormatting>
  <conditionalFormatting sqref="R332:R414">
    <cfRule type="expression" dxfId="87" priority="15">
      <formula>G332=1</formula>
    </cfRule>
  </conditionalFormatting>
  <conditionalFormatting sqref="O415:O468">
    <cfRule type="expression" dxfId="86" priority="14">
      <formula>$M415</formula>
    </cfRule>
  </conditionalFormatting>
  <conditionalFormatting sqref="H415:R468">
    <cfRule type="expression" dxfId="85" priority="13">
      <formula>$M415=1</formula>
    </cfRule>
  </conditionalFormatting>
  <conditionalFormatting sqref="R415:R468">
    <cfRule type="expression" dxfId="84" priority="12">
      <formula>G415=1</formula>
    </cfRule>
  </conditionalFormatting>
  <conditionalFormatting sqref="O469:O582">
    <cfRule type="expression" dxfId="83" priority="11">
      <formula>$M469</formula>
    </cfRule>
  </conditionalFormatting>
  <conditionalFormatting sqref="H469:R582">
    <cfRule type="expression" dxfId="82" priority="10">
      <formula>$M469=1</formula>
    </cfRule>
  </conditionalFormatting>
  <conditionalFormatting sqref="R469:R582">
    <cfRule type="expression" dxfId="81" priority="9">
      <formula>G469=1</formula>
    </cfRule>
  </conditionalFormatting>
  <conditionalFormatting sqref="O583:O644">
    <cfRule type="expression" dxfId="80" priority="8">
      <formula>$M583</formula>
    </cfRule>
  </conditionalFormatting>
  <conditionalFormatting sqref="H583:R644">
    <cfRule type="expression" dxfId="79" priority="7">
      <formula>$M583=1</formula>
    </cfRule>
  </conditionalFormatting>
  <conditionalFormatting sqref="R583:R644">
    <cfRule type="expression" dxfId="78" priority="6">
      <formula>G583=1</formula>
    </cfRule>
  </conditionalFormatting>
  <conditionalFormatting sqref="O645:O679">
    <cfRule type="expression" dxfId="77" priority="5">
      <formula>$M645</formula>
    </cfRule>
  </conditionalFormatting>
  <conditionalFormatting sqref="H645:R679">
    <cfRule type="expression" dxfId="76" priority="4">
      <formula>$M645=1</formula>
    </cfRule>
  </conditionalFormatting>
  <conditionalFormatting sqref="R645:R679">
    <cfRule type="expression" dxfId="75" priority="3">
      <formula>G645=1</formula>
    </cfRule>
  </conditionalFormatting>
  <conditionalFormatting sqref="H76:H155">
    <cfRule type="expression" dxfId="74" priority="1">
      <formula>$M76=1</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1"/>
  <sheetViews>
    <sheetView workbookViewId="0">
      <pane xSplit="9" ySplit="8" topLeftCell="J192" activePane="bottomRight" state="frozen"/>
      <selection pane="topRight" activeCell="J1" sqref="J1"/>
      <selection pane="bottomLeft" activeCell="A9" sqref="A9"/>
      <selection pane="bottomRight" activeCell="Q193" sqref="Q193"/>
    </sheetView>
  </sheetViews>
  <sheetFormatPr baseColWidth="10" defaultColWidth="11.42578125" defaultRowHeight="15" x14ac:dyDescent="0.25"/>
  <cols>
    <col min="1" max="7" width="4.7109375" hidden="1" customWidth="1"/>
    <col min="8" max="8" width="10.28515625" customWidth="1"/>
    <col min="9" max="9" width="60.42578125" customWidth="1"/>
    <col min="10" max="10" width="8.140625" customWidth="1"/>
    <col min="11" max="11" width="33.28515625" customWidth="1"/>
    <col min="12" max="12" width="7.85546875" customWidth="1"/>
    <col min="13" max="14" width="9.7109375" customWidth="1"/>
    <col min="15" max="16" width="16.7109375" customWidth="1"/>
    <col min="17" max="17" width="9.5703125" customWidth="1"/>
    <col min="18" max="18" width="67.5703125" customWidth="1"/>
  </cols>
  <sheetData>
    <row r="1" spans="1:18" ht="24" customHeight="1" x14ac:dyDescent="0.25">
      <c r="H1" s="1"/>
      <c r="I1" s="103" t="s">
        <v>0</v>
      </c>
      <c r="J1" s="103"/>
      <c r="K1" s="99" t="s">
        <v>1</v>
      </c>
      <c r="L1" s="99"/>
      <c r="M1" s="99"/>
      <c r="N1" s="99"/>
      <c r="O1" s="99"/>
      <c r="P1" s="99"/>
      <c r="Q1" s="99"/>
      <c r="R1" s="100" t="s">
        <v>2</v>
      </c>
    </row>
    <row r="2" spans="1:18" ht="24" customHeight="1" x14ac:dyDescent="0.25">
      <c r="H2" s="1"/>
      <c r="I2" s="103"/>
      <c r="J2" s="103"/>
      <c r="K2" s="99" t="s">
        <v>3</v>
      </c>
      <c r="L2" s="99"/>
      <c r="M2" s="99"/>
      <c r="N2" s="99"/>
      <c r="O2" s="99"/>
      <c r="P2" s="99"/>
      <c r="Q2" s="99"/>
      <c r="R2" s="101"/>
    </row>
    <row r="3" spans="1:18" ht="3.75" customHeight="1" x14ac:dyDescent="0.25">
      <c r="H3" s="1"/>
      <c r="I3" s="1"/>
      <c r="J3" s="1"/>
      <c r="K3" s="1"/>
      <c r="L3" s="1"/>
      <c r="M3" s="1"/>
      <c r="N3" s="1"/>
      <c r="O3" s="1"/>
      <c r="P3" s="1"/>
      <c r="Q3" s="1"/>
      <c r="R3" s="1"/>
    </row>
    <row r="4" spans="1:18" ht="28.5" customHeight="1" x14ac:dyDescent="0.25">
      <c r="H4" s="88" t="s">
        <v>2251</v>
      </c>
      <c r="I4" s="88"/>
      <c r="J4" s="88"/>
      <c r="K4" s="88"/>
      <c r="L4" s="1"/>
      <c r="M4" s="104" t="s">
        <v>2252</v>
      </c>
      <c r="N4" s="104"/>
      <c r="O4" s="104"/>
      <c r="P4" s="104"/>
      <c r="Q4" s="104"/>
      <c r="R4" s="1"/>
    </row>
    <row r="5" spans="1:18" ht="3.75" customHeight="1" x14ac:dyDescent="0.25">
      <c r="H5" s="1"/>
      <c r="I5" s="1"/>
      <c r="J5" s="1"/>
      <c r="K5" s="1"/>
      <c r="L5" s="1"/>
      <c r="M5" s="1"/>
      <c r="N5" s="1"/>
      <c r="O5" s="1"/>
      <c r="P5" s="1"/>
      <c r="Q5" s="1"/>
      <c r="R5" s="1"/>
    </row>
    <row r="6" spans="1:18" ht="3.75" customHeight="1" x14ac:dyDescent="0.25">
      <c r="H6" s="1"/>
      <c r="I6" s="1"/>
      <c r="J6" s="1"/>
      <c r="K6" s="1"/>
      <c r="L6" s="1"/>
      <c r="M6" s="1"/>
      <c r="N6" s="1"/>
      <c r="O6" s="1"/>
      <c r="P6" s="1"/>
      <c r="Q6" s="1"/>
      <c r="R6" s="1"/>
    </row>
    <row r="7" spans="1:18" x14ac:dyDescent="0.25">
      <c r="H7" s="1"/>
      <c r="I7" s="1"/>
      <c r="J7" s="1"/>
      <c r="K7" s="1"/>
      <c r="L7" s="1"/>
      <c r="M7" s="2"/>
      <c r="N7" s="1"/>
      <c r="O7" s="1"/>
      <c r="P7" s="1"/>
      <c r="Q7" s="1"/>
      <c r="R7" s="1"/>
    </row>
    <row r="8" spans="1:18" ht="22.5" x14ac:dyDescent="0.25">
      <c r="H8" s="3" t="s">
        <v>2253</v>
      </c>
      <c r="I8" s="3" t="s">
        <v>2254</v>
      </c>
      <c r="J8" s="3" t="s">
        <v>12</v>
      </c>
      <c r="K8" s="3" t="s">
        <v>2255</v>
      </c>
      <c r="L8" s="3" t="s">
        <v>15</v>
      </c>
      <c r="M8" s="4" t="s">
        <v>2256</v>
      </c>
      <c r="N8" s="3" t="s">
        <v>2257</v>
      </c>
      <c r="O8" s="3" t="s">
        <v>2258</v>
      </c>
      <c r="P8" s="3" t="s">
        <v>2259</v>
      </c>
      <c r="Q8" s="3" t="s">
        <v>2260</v>
      </c>
      <c r="R8" s="3" t="s">
        <v>2261</v>
      </c>
    </row>
    <row r="9" spans="1:18" ht="78.75" x14ac:dyDescent="0.25">
      <c r="A9" s="64" t="str">
        <f>LEFT(H9,2)</f>
        <v>11</v>
      </c>
      <c r="H9" s="11" t="s">
        <v>2262</v>
      </c>
      <c r="I9" s="11" t="s">
        <v>22</v>
      </c>
      <c r="J9" s="12">
        <v>1</v>
      </c>
      <c r="K9" s="11" t="s">
        <v>2263</v>
      </c>
      <c r="L9" s="11">
        <v>4</v>
      </c>
      <c r="M9" s="12">
        <v>1</v>
      </c>
      <c r="N9" s="48">
        <v>1</v>
      </c>
      <c r="O9" s="30">
        <v>0</v>
      </c>
      <c r="P9" s="31"/>
      <c r="Q9" s="12" t="s">
        <v>1103</v>
      </c>
      <c r="R9" s="13" t="s">
        <v>25</v>
      </c>
    </row>
    <row r="10" spans="1:18" ht="33.75" x14ac:dyDescent="0.25">
      <c r="A10" s="64" t="str">
        <f t="shared" ref="A10:A73" si="0">LEFT(H10,2)</f>
        <v>11</v>
      </c>
      <c r="H10" s="11" t="s">
        <v>2264</v>
      </c>
      <c r="I10" s="11" t="s">
        <v>2265</v>
      </c>
      <c r="J10" s="12">
        <v>1</v>
      </c>
      <c r="K10" s="11" t="s">
        <v>2266</v>
      </c>
      <c r="L10" s="11">
        <v>4</v>
      </c>
      <c r="M10" s="12">
        <v>1</v>
      </c>
      <c r="N10" s="48">
        <v>1</v>
      </c>
      <c r="O10" s="30">
        <v>0</v>
      </c>
      <c r="P10" s="31"/>
      <c r="Q10" s="12" t="s">
        <v>1103</v>
      </c>
      <c r="R10" s="13" t="s">
        <v>30</v>
      </c>
    </row>
    <row r="11" spans="1:18" ht="33.75" x14ac:dyDescent="0.25">
      <c r="A11" s="64" t="str">
        <f t="shared" si="0"/>
        <v>11</v>
      </c>
      <c r="H11" s="11" t="s">
        <v>2267</v>
      </c>
      <c r="I11" s="11" t="s">
        <v>2268</v>
      </c>
      <c r="J11" s="12">
        <v>1</v>
      </c>
      <c r="K11" s="11" t="s">
        <v>2269</v>
      </c>
      <c r="L11" s="11">
        <v>4</v>
      </c>
      <c r="M11" s="12">
        <v>1</v>
      </c>
      <c r="N11" s="48">
        <v>1</v>
      </c>
      <c r="O11" s="30">
        <v>0</v>
      </c>
      <c r="P11" s="31"/>
      <c r="Q11" s="12" t="s">
        <v>1103</v>
      </c>
      <c r="R11" s="13" t="s">
        <v>50</v>
      </c>
    </row>
    <row r="12" spans="1:18" ht="67.5" x14ac:dyDescent="0.25">
      <c r="A12" s="64" t="str">
        <f t="shared" si="0"/>
        <v>11</v>
      </c>
      <c r="H12" s="11" t="s">
        <v>2270</v>
      </c>
      <c r="I12" s="11" t="s">
        <v>2271</v>
      </c>
      <c r="J12" s="12">
        <v>1</v>
      </c>
      <c r="K12" s="11" t="s">
        <v>2269</v>
      </c>
      <c r="L12" s="11">
        <v>4</v>
      </c>
      <c r="M12" s="12">
        <v>1</v>
      </c>
      <c r="N12" s="48">
        <v>1</v>
      </c>
      <c r="O12" s="30">
        <v>0</v>
      </c>
      <c r="P12" s="31"/>
      <c r="Q12" s="12" t="s">
        <v>1103</v>
      </c>
      <c r="R12" s="13" t="s">
        <v>2272</v>
      </c>
    </row>
    <row r="13" spans="1:18" ht="191.25" x14ac:dyDescent="0.25">
      <c r="A13" s="64" t="str">
        <f t="shared" si="0"/>
        <v>11</v>
      </c>
      <c r="H13" s="11" t="s">
        <v>2273</v>
      </c>
      <c r="I13" s="11" t="s">
        <v>2274</v>
      </c>
      <c r="J13" s="12">
        <v>1</v>
      </c>
      <c r="K13" s="11" t="s">
        <v>2275</v>
      </c>
      <c r="L13" s="11">
        <v>1</v>
      </c>
      <c r="M13" s="12">
        <v>1</v>
      </c>
      <c r="N13" s="48">
        <v>1</v>
      </c>
      <c r="O13" s="30">
        <v>0</v>
      </c>
      <c r="P13" s="31"/>
      <c r="Q13" s="12" t="s">
        <v>1103</v>
      </c>
      <c r="R13" s="13" t="s">
        <v>88</v>
      </c>
    </row>
    <row r="14" spans="1:18" ht="213.75" x14ac:dyDescent="0.25">
      <c r="A14" s="64" t="str">
        <f t="shared" si="0"/>
        <v>11</v>
      </c>
      <c r="H14" s="11" t="s">
        <v>2276</v>
      </c>
      <c r="I14" s="11" t="s">
        <v>2277</v>
      </c>
      <c r="J14" s="12">
        <v>1</v>
      </c>
      <c r="K14" s="11" t="s">
        <v>2278</v>
      </c>
      <c r="L14" s="11">
        <v>1</v>
      </c>
      <c r="M14" s="12">
        <v>1</v>
      </c>
      <c r="N14" s="48">
        <v>1</v>
      </c>
      <c r="O14" s="30">
        <v>0</v>
      </c>
      <c r="P14" s="31"/>
      <c r="Q14" s="12" t="s">
        <v>1103</v>
      </c>
      <c r="R14" s="13" t="s">
        <v>104</v>
      </c>
    </row>
    <row r="15" spans="1:18" ht="123.75" x14ac:dyDescent="0.25">
      <c r="A15" s="64" t="str">
        <f t="shared" si="0"/>
        <v>11</v>
      </c>
      <c r="H15" s="11" t="s">
        <v>2279</v>
      </c>
      <c r="I15" s="11" t="s">
        <v>2280</v>
      </c>
      <c r="J15" s="12">
        <v>1</v>
      </c>
      <c r="K15" s="11" t="s">
        <v>2281</v>
      </c>
      <c r="L15" s="11">
        <v>1</v>
      </c>
      <c r="M15" s="12">
        <v>1</v>
      </c>
      <c r="N15" s="48">
        <v>1</v>
      </c>
      <c r="O15" s="30">
        <v>0</v>
      </c>
      <c r="P15" s="31"/>
      <c r="Q15" s="12" t="s">
        <v>1103</v>
      </c>
      <c r="R15" s="13" t="s">
        <v>119</v>
      </c>
    </row>
    <row r="16" spans="1:18" ht="24" x14ac:dyDescent="0.25">
      <c r="A16" s="64" t="str">
        <f t="shared" si="0"/>
        <v>12</v>
      </c>
      <c r="H16" s="11" t="s">
        <v>2282</v>
      </c>
      <c r="I16" s="11" t="s">
        <v>22</v>
      </c>
      <c r="J16" s="12">
        <v>1</v>
      </c>
      <c r="K16" s="11" t="s">
        <v>2263</v>
      </c>
      <c r="L16" s="11">
        <v>4</v>
      </c>
      <c r="M16" s="12">
        <v>1</v>
      </c>
      <c r="N16" s="48">
        <v>1</v>
      </c>
      <c r="O16" s="30">
        <v>0</v>
      </c>
      <c r="P16" s="31"/>
      <c r="Q16" s="12" t="s">
        <v>1103</v>
      </c>
      <c r="R16" s="32" t="s">
        <v>2283</v>
      </c>
    </row>
    <row r="17" spans="1:18" ht="24" x14ac:dyDescent="0.25">
      <c r="A17" s="64" t="str">
        <f t="shared" si="0"/>
        <v>12</v>
      </c>
      <c r="H17" s="11" t="s">
        <v>2284</v>
      </c>
      <c r="I17" s="11" t="s">
        <v>2265</v>
      </c>
      <c r="J17" s="12">
        <v>1</v>
      </c>
      <c r="K17" s="11" t="s">
        <v>2266</v>
      </c>
      <c r="L17" s="11">
        <v>4</v>
      </c>
      <c r="M17" s="12">
        <v>1</v>
      </c>
      <c r="N17" s="48">
        <v>1</v>
      </c>
      <c r="O17" s="30">
        <v>0</v>
      </c>
      <c r="P17" s="31"/>
      <c r="Q17" s="12" t="s">
        <v>1103</v>
      </c>
      <c r="R17" s="32" t="s">
        <v>2285</v>
      </c>
    </row>
    <row r="18" spans="1:18" ht="24" x14ac:dyDescent="0.25">
      <c r="A18" s="64" t="str">
        <f t="shared" si="0"/>
        <v>12</v>
      </c>
      <c r="H18" s="11" t="s">
        <v>2286</v>
      </c>
      <c r="I18" s="11" t="s">
        <v>2268</v>
      </c>
      <c r="J18" s="12">
        <v>1</v>
      </c>
      <c r="K18" s="11" t="s">
        <v>2269</v>
      </c>
      <c r="L18" s="11">
        <v>4</v>
      </c>
      <c r="M18" s="12">
        <v>1</v>
      </c>
      <c r="N18" s="48">
        <v>1</v>
      </c>
      <c r="O18" s="30">
        <v>0</v>
      </c>
      <c r="P18" s="31"/>
      <c r="Q18" s="12" t="s">
        <v>1103</v>
      </c>
      <c r="R18" s="32" t="s">
        <v>2287</v>
      </c>
    </row>
    <row r="19" spans="1:18" ht="24" x14ac:dyDescent="0.25">
      <c r="A19" s="64" t="str">
        <f t="shared" si="0"/>
        <v>12</v>
      </c>
      <c r="H19" s="11" t="s">
        <v>2288</v>
      </c>
      <c r="I19" s="11" t="s">
        <v>2271</v>
      </c>
      <c r="J19" s="12">
        <v>1</v>
      </c>
      <c r="K19" s="11" t="s">
        <v>2269</v>
      </c>
      <c r="L19" s="11">
        <v>4</v>
      </c>
      <c r="M19" s="12">
        <v>1</v>
      </c>
      <c r="N19" s="48">
        <v>1</v>
      </c>
      <c r="O19" s="30">
        <v>0</v>
      </c>
      <c r="P19" s="31"/>
      <c r="Q19" s="12" t="s">
        <v>1103</v>
      </c>
      <c r="R19" s="32" t="s">
        <v>2289</v>
      </c>
    </row>
    <row r="20" spans="1:18" ht="36" x14ac:dyDescent="0.25">
      <c r="A20" s="64" t="str">
        <f t="shared" si="0"/>
        <v>12</v>
      </c>
      <c r="H20" s="11" t="s">
        <v>2290</v>
      </c>
      <c r="I20" s="11" t="s">
        <v>2291</v>
      </c>
      <c r="J20" s="12">
        <v>1</v>
      </c>
      <c r="K20" s="11" t="s">
        <v>2292</v>
      </c>
      <c r="L20" s="11">
        <v>4</v>
      </c>
      <c r="M20" s="12">
        <v>1</v>
      </c>
      <c r="N20" s="48">
        <v>1</v>
      </c>
      <c r="O20" s="30">
        <v>0</v>
      </c>
      <c r="P20" s="31"/>
      <c r="Q20" s="12" t="s">
        <v>1103</v>
      </c>
      <c r="R20" s="32" t="s">
        <v>2293</v>
      </c>
    </row>
    <row r="21" spans="1:18" ht="36" x14ac:dyDescent="0.25">
      <c r="A21" s="64" t="str">
        <f t="shared" si="0"/>
        <v>12</v>
      </c>
      <c r="H21" s="11" t="s">
        <v>2294</v>
      </c>
      <c r="I21" s="11" t="s">
        <v>2295</v>
      </c>
      <c r="J21" s="12">
        <v>1</v>
      </c>
      <c r="K21" s="11" t="s">
        <v>2296</v>
      </c>
      <c r="L21" s="11">
        <v>2</v>
      </c>
      <c r="M21" s="12">
        <v>1</v>
      </c>
      <c r="N21" s="48">
        <v>1</v>
      </c>
      <c r="O21" s="30">
        <v>0</v>
      </c>
      <c r="P21" s="31"/>
      <c r="Q21" s="12" t="s">
        <v>1103</v>
      </c>
      <c r="R21" s="32" t="s">
        <v>2297</v>
      </c>
    </row>
    <row r="22" spans="1:18" ht="236.25" x14ac:dyDescent="0.25">
      <c r="A22" s="64" t="str">
        <f t="shared" si="0"/>
        <v>12</v>
      </c>
      <c r="H22" s="11" t="s">
        <v>2298</v>
      </c>
      <c r="I22" s="11" t="s">
        <v>2299</v>
      </c>
      <c r="J22" s="12">
        <v>1</v>
      </c>
      <c r="K22" s="11" t="s">
        <v>2300</v>
      </c>
      <c r="L22" s="11">
        <v>4</v>
      </c>
      <c r="M22" s="12">
        <v>1</v>
      </c>
      <c r="N22" s="48">
        <v>1</v>
      </c>
      <c r="O22" s="30">
        <v>0</v>
      </c>
      <c r="P22" s="31"/>
      <c r="Q22" s="12" t="s">
        <v>1103</v>
      </c>
      <c r="R22" s="32" t="s">
        <v>2301</v>
      </c>
    </row>
    <row r="23" spans="1:18" ht="24" x14ac:dyDescent="0.25">
      <c r="A23" s="64" t="str">
        <f t="shared" si="0"/>
        <v>12</v>
      </c>
      <c r="H23" s="11" t="s">
        <v>2302</v>
      </c>
      <c r="I23" s="11" t="s">
        <v>2303</v>
      </c>
      <c r="J23" s="12">
        <v>1</v>
      </c>
      <c r="K23" s="11" t="s">
        <v>2304</v>
      </c>
      <c r="L23" s="11">
        <v>2</v>
      </c>
      <c r="M23" s="12">
        <v>1</v>
      </c>
      <c r="N23" s="48">
        <v>1</v>
      </c>
      <c r="O23" s="30">
        <v>0</v>
      </c>
      <c r="P23" s="31"/>
      <c r="Q23" s="12" t="s">
        <v>1103</v>
      </c>
      <c r="R23" s="32" t="s">
        <v>2305</v>
      </c>
    </row>
    <row r="24" spans="1:18" ht="48" x14ac:dyDescent="0.25">
      <c r="A24" s="64" t="str">
        <f t="shared" si="0"/>
        <v>12</v>
      </c>
      <c r="H24" s="11" t="s">
        <v>2306</v>
      </c>
      <c r="I24" s="11" t="s">
        <v>2307</v>
      </c>
      <c r="J24" s="12">
        <v>1</v>
      </c>
      <c r="K24" s="11" t="s">
        <v>2308</v>
      </c>
      <c r="L24" s="11">
        <v>2</v>
      </c>
      <c r="M24" s="12">
        <v>1</v>
      </c>
      <c r="N24" s="48">
        <v>1</v>
      </c>
      <c r="O24" s="30">
        <v>0</v>
      </c>
      <c r="P24" s="31"/>
      <c r="Q24" s="12" t="s">
        <v>1103</v>
      </c>
      <c r="R24" s="32" t="s">
        <v>2309</v>
      </c>
    </row>
    <row r="25" spans="1:18" ht="45" x14ac:dyDescent="0.25">
      <c r="A25" s="64" t="str">
        <f t="shared" si="0"/>
        <v>12</v>
      </c>
      <c r="H25" s="11" t="s">
        <v>2310</v>
      </c>
      <c r="I25" s="11" t="s">
        <v>2311</v>
      </c>
      <c r="J25" s="12">
        <v>1</v>
      </c>
      <c r="K25" s="11" t="s">
        <v>2312</v>
      </c>
      <c r="L25" s="11">
        <v>4</v>
      </c>
      <c r="M25" s="12">
        <v>1</v>
      </c>
      <c r="N25" s="48">
        <v>1</v>
      </c>
      <c r="O25" s="30">
        <v>0</v>
      </c>
      <c r="P25" s="31"/>
      <c r="Q25" s="12" t="s">
        <v>1103</v>
      </c>
      <c r="R25" s="32" t="s">
        <v>211</v>
      </c>
    </row>
    <row r="26" spans="1:18" ht="24" x14ac:dyDescent="0.25">
      <c r="A26" s="64" t="str">
        <f t="shared" si="0"/>
        <v>12</v>
      </c>
      <c r="H26" s="11" t="s">
        <v>2313</v>
      </c>
      <c r="I26" s="11" t="s">
        <v>2314</v>
      </c>
      <c r="J26" s="12">
        <v>1</v>
      </c>
      <c r="K26" s="11" t="s">
        <v>2315</v>
      </c>
      <c r="L26" s="11">
        <v>2</v>
      </c>
      <c r="M26" s="12">
        <v>1</v>
      </c>
      <c r="N26" s="48">
        <v>1</v>
      </c>
      <c r="O26" s="30">
        <v>0</v>
      </c>
      <c r="P26" s="31"/>
      <c r="Q26" s="12" t="s">
        <v>1103</v>
      </c>
      <c r="R26" s="32" t="s">
        <v>2316</v>
      </c>
    </row>
    <row r="27" spans="1:18" ht="24" x14ac:dyDescent="0.25">
      <c r="A27" s="64" t="str">
        <f t="shared" si="0"/>
        <v>12</v>
      </c>
      <c r="H27" s="11" t="s">
        <v>2317</v>
      </c>
      <c r="I27" s="11" t="s">
        <v>2318</v>
      </c>
      <c r="J27" s="12">
        <v>1</v>
      </c>
      <c r="K27" s="11" t="s">
        <v>2319</v>
      </c>
      <c r="L27" s="11">
        <v>4</v>
      </c>
      <c r="M27" s="12">
        <v>1</v>
      </c>
      <c r="N27" s="48">
        <v>1</v>
      </c>
      <c r="O27" s="30">
        <v>0</v>
      </c>
      <c r="P27" s="31"/>
      <c r="Q27" s="12" t="s">
        <v>1103</v>
      </c>
      <c r="R27" s="32" t="s">
        <v>2320</v>
      </c>
    </row>
    <row r="28" spans="1:18" ht="36" x14ac:dyDescent="0.25">
      <c r="A28" s="64" t="str">
        <f t="shared" si="0"/>
        <v>12</v>
      </c>
      <c r="H28" s="11" t="s">
        <v>2321</v>
      </c>
      <c r="I28" s="11" t="s">
        <v>2322</v>
      </c>
      <c r="J28" s="12">
        <v>1</v>
      </c>
      <c r="K28" s="11" t="s">
        <v>2323</v>
      </c>
      <c r="L28" s="11">
        <v>4</v>
      </c>
      <c r="M28" s="12">
        <v>1</v>
      </c>
      <c r="N28" s="48">
        <v>1</v>
      </c>
      <c r="O28" s="30">
        <v>0</v>
      </c>
      <c r="P28" s="31"/>
      <c r="Q28" s="12" t="s">
        <v>1103</v>
      </c>
      <c r="R28" s="32" t="s">
        <v>2324</v>
      </c>
    </row>
    <row r="29" spans="1:18" ht="36" x14ac:dyDescent="0.25">
      <c r="A29" s="64" t="str">
        <f t="shared" si="0"/>
        <v>12</v>
      </c>
      <c r="H29" s="11" t="s">
        <v>2325</v>
      </c>
      <c r="I29" s="11" t="s">
        <v>2326</v>
      </c>
      <c r="J29" s="12">
        <v>1</v>
      </c>
      <c r="K29" s="11" t="s">
        <v>2315</v>
      </c>
      <c r="L29" s="11">
        <v>2</v>
      </c>
      <c r="M29" s="12">
        <v>1</v>
      </c>
      <c r="N29" s="48">
        <v>1</v>
      </c>
      <c r="O29" s="30">
        <v>0</v>
      </c>
      <c r="P29" s="31"/>
      <c r="Q29" s="12" t="s">
        <v>1103</v>
      </c>
      <c r="R29" s="32" t="s">
        <v>2327</v>
      </c>
    </row>
    <row r="30" spans="1:18" ht="24" x14ac:dyDescent="0.25">
      <c r="A30" s="64" t="str">
        <f t="shared" si="0"/>
        <v>13</v>
      </c>
      <c r="H30" s="47">
        <v>130011</v>
      </c>
      <c r="I30" s="11" t="s">
        <v>22</v>
      </c>
      <c r="J30" s="39">
        <v>1</v>
      </c>
      <c r="K30" s="11" t="s">
        <v>2263</v>
      </c>
      <c r="L30" s="11">
        <v>4</v>
      </c>
      <c r="M30" s="39">
        <v>1</v>
      </c>
      <c r="N30" s="49">
        <v>1</v>
      </c>
      <c r="O30" s="28" t="s">
        <v>2328</v>
      </c>
      <c r="P30" s="28"/>
      <c r="Q30" s="28"/>
      <c r="R30" s="13" t="s">
        <v>2329</v>
      </c>
    </row>
    <row r="31" spans="1:18" ht="24" x14ac:dyDescent="0.25">
      <c r="A31" s="64" t="str">
        <f t="shared" si="0"/>
        <v>13</v>
      </c>
      <c r="H31" s="47">
        <v>130021</v>
      </c>
      <c r="I31" s="11" t="s">
        <v>2265</v>
      </c>
      <c r="J31" s="39">
        <v>1</v>
      </c>
      <c r="K31" s="11" t="s">
        <v>2266</v>
      </c>
      <c r="L31" s="11">
        <v>4</v>
      </c>
      <c r="M31" s="39">
        <v>1</v>
      </c>
      <c r="N31" s="49">
        <v>1</v>
      </c>
      <c r="O31" s="28" t="s">
        <v>2328</v>
      </c>
      <c r="P31" s="28"/>
      <c r="Q31" s="28"/>
      <c r="R31" s="13" t="s">
        <v>2330</v>
      </c>
    </row>
    <row r="32" spans="1:18" ht="24" x14ac:dyDescent="0.25">
      <c r="A32" s="64" t="str">
        <f t="shared" si="0"/>
        <v>13</v>
      </c>
      <c r="H32" s="47">
        <v>130031</v>
      </c>
      <c r="I32" s="11" t="s">
        <v>2268</v>
      </c>
      <c r="J32" s="39">
        <v>1</v>
      </c>
      <c r="K32" s="11" t="s">
        <v>2269</v>
      </c>
      <c r="L32" s="11">
        <v>4</v>
      </c>
      <c r="M32" s="39">
        <v>1</v>
      </c>
      <c r="N32" s="49">
        <v>1</v>
      </c>
      <c r="O32" s="28" t="s">
        <v>2328</v>
      </c>
      <c r="P32" s="28"/>
      <c r="Q32" s="28"/>
      <c r="R32" s="13" t="s">
        <v>2331</v>
      </c>
    </row>
    <row r="33" spans="1:18" ht="24" x14ac:dyDescent="0.25">
      <c r="A33" s="64" t="str">
        <f t="shared" si="0"/>
        <v>13</v>
      </c>
      <c r="H33" s="47">
        <v>130041</v>
      </c>
      <c r="I33" s="11" t="s">
        <v>2271</v>
      </c>
      <c r="J33" s="39">
        <v>1</v>
      </c>
      <c r="K33" s="11" t="s">
        <v>2269</v>
      </c>
      <c r="L33" s="11">
        <v>4</v>
      </c>
      <c r="M33" s="39">
        <v>1</v>
      </c>
      <c r="N33" s="49">
        <v>1</v>
      </c>
      <c r="O33" s="28" t="s">
        <v>2328</v>
      </c>
      <c r="P33" s="28"/>
      <c r="Q33" s="28"/>
      <c r="R33" s="13" t="s">
        <v>2332</v>
      </c>
    </row>
    <row r="34" spans="1:18" ht="24" x14ac:dyDescent="0.25">
      <c r="A34" s="64" t="str">
        <f t="shared" si="0"/>
        <v>13</v>
      </c>
      <c r="H34" s="47">
        <v>130111</v>
      </c>
      <c r="I34" s="11" t="s">
        <v>2333</v>
      </c>
      <c r="J34" s="39">
        <v>1</v>
      </c>
      <c r="K34" s="11" t="s">
        <v>2334</v>
      </c>
      <c r="L34" s="11">
        <v>4</v>
      </c>
      <c r="M34" s="39">
        <v>1</v>
      </c>
      <c r="N34" s="49">
        <v>1</v>
      </c>
      <c r="O34" s="28" t="s">
        <v>2328</v>
      </c>
      <c r="P34" s="28"/>
      <c r="Q34" s="28"/>
      <c r="R34" s="38" t="s">
        <v>2335</v>
      </c>
    </row>
    <row r="35" spans="1:18" ht="22.5" x14ac:dyDescent="0.25">
      <c r="A35" s="64" t="str">
        <f t="shared" si="0"/>
        <v>13</v>
      </c>
      <c r="H35" s="47">
        <v>130121</v>
      </c>
      <c r="I35" s="11" t="s">
        <v>2336</v>
      </c>
      <c r="J35" s="39">
        <v>0.5</v>
      </c>
      <c r="K35" s="11" t="s">
        <v>2337</v>
      </c>
      <c r="L35" s="11">
        <v>4</v>
      </c>
      <c r="M35" s="39">
        <v>1</v>
      </c>
      <c r="N35" s="49">
        <v>1</v>
      </c>
      <c r="O35" s="28" t="s">
        <v>2328</v>
      </c>
      <c r="P35" s="28"/>
      <c r="Q35" s="28"/>
      <c r="R35" s="38" t="s">
        <v>2338</v>
      </c>
    </row>
    <row r="36" spans="1:18" ht="24" x14ac:dyDescent="0.25">
      <c r="A36" s="64" t="str">
        <f t="shared" si="0"/>
        <v>13</v>
      </c>
      <c r="H36" s="47">
        <v>130122</v>
      </c>
      <c r="I36" s="11" t="s">
        <v>2339</v>
      </c>
      <c r="J36" s="39">
        <v>0.5</v>
      </c>
      <c r="K36" s="11" t="s">
        <v>2340</v>
      </c>
      <c r="L36" s="11">
        <v>4</v>
      </c>
      <c r="M36" s="39">
        <v>1</v>
      </c>
      <c r="N36" s="49">
        <v>1</v>
      </c>
      <c r="O36" s="28" t="s">
        <v>2328</v>
      </c>
      <c r="P36" s="28"/>
      <c r="Q36" s="28"/>
      <c r="R36" s="38" t="s">
        <v>2341</v>
      </c>
    </row>
    <row r="37" spans="1:18" ht="24" x14ac:dyDescent="0.25">
      <c r="A37" s="64" t="str">
        <f t="shared" si="0"/>
        <v>13</v>
      </c>
      <c r="H37" s="47">
        <v>130131</v>
      </c>
      <c r="I37" s="11" t="s">
        <v>2342</v>
      </c>
      <c r="J37" s="39">
        <v>0.3</v>
      </c>
      <c r="K37" s="11" t="s">
        <v>2343</v>
      </c>
      <c r="L37" s="11">
        <v>1</v>
      </c>
      <c r="M37" s="39">
        <v>1</v>
      </c>
      <c r="N37" s="49">
        <v>1</v>
      </c>
      <c r="O37" s="28" t="s">
        <v>2328</v>
      </c>
      <c r="P37" s="28"/>
      <c r="Q37" s="28"/>
      <c r="R37" s="38" t="s">
        <v>2344</v>
      </c>
    </row>
    <row r="38" spans="1:18" x14ac:dyDescent="0.25">
      <c r="A38" s="64" t="str">
        <f t="shared" si="0"/>
        <v>13</v>
      </c>
      <c r="H38" s="47">
        <v>130132</v>
      </c>
      <c r="I38" s="11" t="s">
        <v>2345</v>
      </c>
      <c r="J38" s="39">
        <v>0.7</v>
      </c>
      <c r="K38" s="11" t="s">
        <v>2346</v>
      </c>
      <c r="L38" s="11">
        <v>1</v>
      </c>
      <c r="M38" s="39">
        <v>1</v>
      </c>
      <c r="N38" s="49">
        <v>1</v>
      </c>
      <c r="O38" s="28" t="s">
        <v>2328</v>
      </c>
      <c r="P38" s="28"/>
      <c r="Q38" s="28"/>
      <c r="R38" s="38" t="s">
        <v>2347</v>
      </c>
    </row>
    <row r="39" spans="1:18" ht="24" x14ac:dyDescent="0.25">
      <c r="A39" s="64" t="str">
        <f t="shared" si="0"/>
        <v>13</v>
      </c>
      <c r="H39" s="47">
        <v>130141</v>
      </c>
      <c r="I39" s="11" t="s">
        <v>2348</v>
      </c>
      <c r="J39" s="39">
        <v>1</v>
      </c>
      <c r="K39" s="11" t="s">
        <v>2349</v>
      </c>
      <c r="L39" s="11">
        <v>4</v>
      </c>
      <c r="M39" s="39">
        <v>1</v>
      </c>
      <c r="N39" s="49">
        <v>1</v>
      </c>
      <c r="O39" s="28" t="s">
        <v>2328</v>
      </c>
      <c r="P39" s="28"/>
      <c r="Q39" s="28"/>
      <c r="R39" s="38" t="s">
        <v>2350</v>
      </c>
    </row>
    <row r="40" spans="1:18" ht="36" x14ac:dyDescent="0.25">
      <c r="A40" s="64" t="str">
        <f t="shared" si="0"/>
        <v>13</v>
      </c>
      <c r="H40" s="47">
        <v>130211</v>
      </c>
      <c r="I40" s="11" t="s">
        <v>2351</v>
      </c>
      <c r="J40" s="39">
        <v>0.5</v>
      </c>
      <c r="K40" s="11" t="s">
        <v>2352</v>
      </c>
      <c r="L40" s="11">
        <v>4</v>
      </c>
      <c r="M40" s="39">
        <v>1</v>
      </c>
      <c r="N40" s="49">
        <v>1</v>
      </c>
      <c r="O40" s="28" t="s">
        <v>2328</v>
      </c>
      <c r="P40" s="28"/>
      <c r="Q40" s="28"/>
      <c r="R40" s="38" t="s">
        <v>2353</v>
      </c>
    </row>
    <row r="41" spans="1:18" ht="33.75" x14ac:dyDescent="0.25">
      <c r="A41" s="64" t="str">
        <f t="shared" si="0"/>
        <v>13</v>
      </c>
      <c r="H41" s="47">
        <v>130212</v>
      </c>
      <c r="I41" s="11" t="s">
        <v>2354</v>
      </c>
      <c r="J41" s="39">
        <v>0.5</v>
      </c>
      <c r="K41" s="11" t="s">
        <v>2355</v>
      </c>
      <c r="L41" s="11">
        <v>4</v>
      </c>
      <c r="M41" s="39">
        <v>1</v>
      </c>
      <c r="N41" s="49">
        <v>1</v>
      </c>
      <c r="O41" s="28" t="s">
        <v>2328</v>
      </c>
      <c r="P41" s="28"/>
      <c r="Q41" s="28"/>
      <c r="R41" s="38" t="s">
        <v>2356</v>
      </c>
    </row>
    <row r="42" spans="1:18" ht="24" x14ac:dyDescent="0.25">
      <c r="A42" s="64" t="str">
        <f t="shared" si="0"/>
        <v>13</v>
      </c>
      <c r="H42" s="47">
        <v>130311</v>
      </c>
      <c r="I42" s="11" t="s">
        <v>2357</v>
      </c>
      <c r="J42" s="39">
        <v>1</v>
      </c>
      <c r="K42" s="11" t="s">
        <v>2358</v>
      </c>
      <c r="L42" s="11">
        <v>2</v>
      </c>
      <c r="M42" s="39">
        <v>1</v>
      </c>
      <c r="N42" s="49">
        <v>1</v>
      </c>
      <c r="O42" s="28" t="s">
        <v>2328</v>
      </c>
      <c r="P42" s="28"/>
      <c r="Q42" s="28"/>
      <c r="R42" s="38" t="s">
        <v>2359</v>
      </c>
    </row>
    <row r="43" spans="1:18" ht="22.5" x14ac:dyDescent="0.25">
      <c r="A43" s="64" t="str">
        <f t="shared" si="0"/>
        <v>13</v>
      </c>
      <c r="H43" s="47">
        <v>130321</v>
      </c>
      <c r="I43" s="11" t="s">
        <v>2360</v>
      </c>
      <c r="J43" s="39">
        <v>0.3</v>
      </c>
      <c r="K43" s="11" t="s">
        <v>2361</v>
      </c>
      <c r="L43" s="11">
        <v>1</v>
      </c>
      <c r="M43" s="39">
        <v>1</v>
      </c>
      <c r="N43" s="49">
        <v>1</v>
      </c>
      <c r="O43" s="28" t="s">
        <v>2328</v>
      </c>
      <c r="P43" s="28"/>
      <c r="Q43" s="28"/>
      <c r="R43" s="38" t="s">
        <v>2362</v>
      </c>
    </row>
    <row r="44" spans="1:18" ht="36" x14ac:dyDescent="0.25">
      <c r="A44" s="64" t="str">
        <f t="shared" si="0"/>
        <v>13</v>
      </c>
      <c r="H44" s="47">
        <v>130322</v>
      </c>
      <c r="I44" s="11" t="s">
        <v>2363</v>
      </c>
      <c r="J44" s="39">
        <v>0.7</v>
      </c>
      <c r="K44" s="11" t="s">
        <v>2364</v>
      </c>
      <c r="L44" s="11">
        <v>4</v>
      </c>
      <c r="M44" s="39">
        <v>1</v>
      </c>
      <c r="N44" s="49">
        <v>1</v>
      </c>
      <c r="O44" s="28" t="s">
        <v>2328</v>
      </c>
      <c r="P44" s="28"/>
      <c r="Q44" s="28"/>
      <c r="R44" s="38" t="s">
        <v>2365</v>
      </c>
    </row>
    <row r="45" spans="1:18" ht="24" x14ac:dyDescent="0.25">
      <c r="A45" s="64" t="str">
        <f t="shared" si="0"/>
        <v>13</v>
      </c>
      <c r="H45" s="47">
        <v>130331</v>
      </c>
      <c r="I45" s="11" t="s">
        <v>2366</v>
      </c>
      <c r="J45" s="39">
        <v>0.3</v>
      </c>
      <c r="K45" s="11" t="s">
        <v>2367</v>
      </c>
      <c r="L45" s="11">
        <v>1</v>
      </c>
      <c r="M45" s="39">
        <v>1</v>
      </c>
      <c r="N45" s="49">
        <v>1</v>
      </c>
      <c r="O45" s="28" t="s">
        <v>2328</v>
      </c>
      <c r="P45" s="28"/>
      <c r="Q45" s="28"/>
      <c r="R45" s="38" t="s">
        <v>2368</v>
      </c>
    </row>
    <row r="46" spans="1:18" ht="24" x14ac:dyDescent="0.25">
      <c r="A46" s="64" t="str">
        <f t="shared" si="0"/>
        <v>13</v>
      </c>
      <c r="H46" s="47">
        <v>130332</v>
      </c>
      <c r="I46" s="11" t="s">
        <v>2369</v>
      </c>
      <c r="J46" s="39">
        <v>0.7</v>
      </c>
      <c r="K46" s="11" t="s">
        <v>2370</v>
      </c>
      <c r="L46" s="11">
        <v>1</v>
      </c>
      <c r="M46" s="39">
        <v>1</v>
      </c>
      <c r="N46" s="49">
        <v>1</v>
      </c>
      <c r="O46" s="28" t="s">
        <v>2328</v>
      </c>
      <c r="P46" s="28"/>
      <c r="Q46" s="28"/>
      <c r="R46" s="38" t="s">
        <v>2371</v>
      </c>
    </row>
    <row r="47" spans="1:18" ht="33.75" x14ac:dyDescent="0.25">
      <c r="A47" s="64" t="str">
        <f t="shared" si="0"/>
        <v>13</v>
      </c>
      <c r="H47" s="47">
        <v>130411</v>
      </c>
      <c r="I47" s="11" t="s">
        <v>2372</v>
      </c>
      <c r="J47" s="39">
        <v>1</v>
      </c>
      <c r="K47" s="11" t="s">
        <v>2373</v>
      </c>
      <c r="L47" s="11">
        <v>1</v>
      </c>
      <c r="M47" s="39">
        <v>1</v>
      </c>
      <c r="N47" s="49">
        <v>1</v>
      </c>
      <c r="O47" s="28" t="s">
        <v>2328</v>
      </c>
      <c r="P47" s="28"/>
      <c r="Q47" s="28"/>
      <c r="R47" s="38" t="s">
        <v>2374</v>
      </c>
    </row>
    <row r="48" spans="1:18" ht="24" x14ac:dyDescent="0.25">
      <c r="A48" s="64" t="str">
        <f t="shared" si="0"/>
        <v>13</v>
      </c>
      <c r="H48" s="47">
        <v>130421</v>
      </c>
      <c r="I48" s="11" t="s">
        <v>2375</v>
      </c>
      <c r="J48" s="39">
        <v>1</v>
      </c>
      <c r="K48" s="11" t="s">
        <v>2376</v>
      </c>
      <c r="L48" s="11">
        <v>3</v>
      </c>
      <c r="M48" s="39">
        <v>1</v>
      </c>
      <c r="N48" s="49">
        <v>1</v>
      </c>
      <c r="O48" s="28" t="s">
        <v>2328</v>
      </c>
      <c r="P48" s="28"/>
      <c r="Q48" s="28"/>
      <c r="R48" s="38" t="s">
        <v>2377</v>
      </c>
    </row>
    <row r="49" spans="1:18" ht="24" x14ac:dyDescent="0.25">
      <c r="A49" s="64" t="str">
        <f t="shared" si="0"/>
        <v>13</v>
      </c>
      <c r="H49" s="47">
        <v>130431</v>
      </c>
      <c r="I49" s="11" t="s">
        <v>2378</v>
      </c>
      <c r="J49" s="39">
        <v>1</v>
      </c>
      <c r="K49" s="11" t="s">
        <v>2379</v>
      </c>
      <c r="L49" s="11">
        <v>2</v>
      </c>
      <c r="M49" s="39">
        <v>1</v>
      </c>
      <c r="N49" s="49">
        <v>1</v>
      </c>
      <c r="O49" s="28" t="s">
        <v>2328</v>
      </c>
      <c r="P49" s="28"/>
      <c r="Q49" s="28"/>
      <c r="R49" s="38" t="s">
        <v>2380</v>
      </c>
    </row>
    <row r="50" spans="1:18" ht="33.75" x14ac:dyDescent="0.25">
      <c r="A50" s="64" t="str">
        <f t="shared" si="0"/>
        <v>13</v>
      </c>
      <c r="H50" s="47">
        <v>130441</v>
      </c>
      <c r="I50" s="11" t="s">
        <v>2381</v>
      </c>
      <c r="J50" s="39">
        <v>1</v>
      </c>
      <c r="K50" s="11" t="s">
        <v>2382</v>
      </c>
      <c r="L50" s="11">
        <v>4</v>
      </c>
      <c r="M50" s="39">
        <v>1</v>
      </c>
      <c r="N50" s="49">
        <v>1</v>
      </c>
      <c r="O50" s="28" t="s">
        <v>2328</v>
      </c>
      <c r="P50" s="28"/>
      <c r="Q50" s="28"/>
      <c r="R50" s="38" t="s">
        <v>2383</v>
      </c>
    </row>
    <row r="51" spans="1:18" ht="22.5" x14ac:dyDescent="0.25">
      <c r="A51" s="64" t="str">
        <f t="shared" si="0"/>
        <v>13</v>
      </c>
      <c r="H51" s="47">
        <v>130511</v>
      </c>
      <c r="I51" s="11" t="s">
        <v>2384</v>
      </c>
      <c r="J51" s="39">
        <v>1</v>
      </c>
      <c r="K51" s="11" t="s">
        <v>2385</v>
      </c>
      <c r="L51" s="11">
        <v>2</v>
      </c>
      <c r="M51" s="39">
        <v>1</v>
      </c>
      <c r="N51" s="49">
        <v>1</v>
      </c>
      <c r="O51" s="28" t="s">
        <v>2328</v>
      </c>
      <c r="P51" s="28"/>
      <c r="Q51" s="28"/>
      <c r="R51" s="38" t="s">
        <v>2386</v>
      </c>
    </row>
    <row r="52" spans="1:18" ht="24" x14ac:dyDescent="0.25">
      <c r="A52" s="64" t="str">
        <f t="shared" si="0"/>
        <v>13</v>
      </c>
      <c r="H52" s="47">
        <v>130521</v>
      </c>
      <c r="I52" s="11" t="s">
        <v>2387</v>
      </c>
      <c r="J52" s="39">
        <v>1</v>
      </c>
      <c r="K52" s="11" t="s">
        <v>2388</v>
      </c>
      <c r="L52" s="11">
        <v>2</v>
      </c>
      <c r="M52" s="39">
        <v>1</v>
      </c>
      <c r="N52" s="49">
        <v>1</v>
      </c>
      <c r="O52" s="28" t="s">
        <v>2328</v>
      </c>
      <c r="P52" s="28"/>
      <c r="Q52" s="28"/>
      <c r="R52" s="38" t="s">
        <v>2389</v>
      </c>
    </row>
    <row r="53" spans="1:18" ht="24" x14ac:dyDescent="0.25">
      <c r="A53" s="64" t="str">
        <f t="shared" si="0"/>
        <v>13</v>
      </c>
      <c r="H53" s="47">
        <v>130531</v>
      </c>
      <c r="I53" s="11" t="s">
        <v>2390</v>
      </c>
      <c r="J53" s="39">
        <v>1</v>
      </c>
      <c r="K53" s="11" t="s">
        <v>2391</v>
      </c>
      <c r="L53" s="11">
        <v>4</v>
      </c>
      <c r="M53" s="39">
        <v>1</v>
      </c>
      <c r="N53" s="49">
        <v>1</v>
      </c>
      <c r="O53" s="28" t="s">
        <v>2328</v>
      </c>
      <c r="P53" s="28"/>
      <c r="Q53" s="28"/>
      <c r="R53" s="38" t="s">
        <v>2392</v>
      </c>
    </row>
    <row r="54" spans="1:18" ht="24" x14ac:dyDescent="0.25">
      <c r="A54" s="64" t="str">
        <f t="shared" si="0"/>
        <v>13</v>
      </c>
      <c r="H54" s="47">
        <v>130541</v>
      </c>
      <c r="I54" s="11" t="s">
        <v>2393</v>
      </c>
      <c r="J54" s="39">
        <v>1</v>
      </c>
      <c r="K54" s="11" t="s">
        <v>2391</v>
      </c>
      <c r="L54" s="11">
        <v>4</v>
      </c>
      <c r="M54" s="39">
        <v>1</v>
      </c>
      <c r="N54" s="49">
        <v>1</v>
      </c>
      <c r="O54" s="28" t="s">
        <v>2328</v>
      </c>
      <c r="P54" s="28"/>
      <c r="Q54" s="28"/>
      <c r="R54" s="38" t="s">
        <v>2394</v>
      </c>
    </row>
    <row r="55" spans="1:18" ht="24" x14ac:dyDescent="0.25">
      <c r="A55" s="64" t="str">
        <f t="shared" si="0"/>
        <v>14</v>
      </c>
      <c r="H55" s="11" t="s">
        <v>2395</v>
      </c>
      <c r="I55" s="11" t="s">
        <v>22</v>
      </c>
      <c r="J55" s="12">
        <v>1</v>
      </c>
      <c r="K55" s="11" t="s">
        <v>2263</v>
      </c>
      <c r="L55" s="11">
        <v>4</v>
      </c>
      <c r="M55" s="12">
        <v>1</v>
      </c>
      <c r="N55" s="48">
        <v>1</v>
      </c>
      <c r="O55" s="30">
        <v>0</v>
      </c>
      <c r="P55" s="31"/>
      <c r="Q55" s="12" t="s">
        <v>1103</v>
      </c>
      <c r="R55" s="13" t="s">
        <v>2396</v>
      </c>
    </row>
    <row r="56" spans="1:18" ht="24" x14ac:dyDescent="0.25">
      <c r="A56" s="64" t="str">
        <f t="shared" si="0"/>
        <v>14</v>
      </c>
      <c r="H56" s="11" t="s">
        <v>2397</v>
      </c>
      <c r="I56" s="11" t="s">
        <v>2265</v>
      </c>
      <c r="J56" s="12">
        <v>1</v>
      </c>
      <c r="K56" s="11" t="s">
        <v>2266</v>
      </c>
      <c r="L56" s="11">
        <v>4</v>
      </c>
      <c r="M56" s="12">
        <v>1</v>
      </c>
      <c r="N56" s="48">
        <v>1</v>
      </c>
      <c r="O56" s="30">
        <v>0</v>
      </c>
      <c r="P56" s="31"/>
      <c r="Q56" s="12" t="s">
        <v>1103</v>
      </c>
      <c r="R56" s="13" t="s">
        <v>2398</v>
      </c>
    </row>
    <row r="57" spans="1:18" ht="24" x14ac:dyDescent="0.25">
      <c r="A57" s="64" t="str">
        <f t="shared" si="0"/>
        <v>14</v>
      </c>
      <c r="H57" s="11" t="s">
        <v>2399</v>
      </c>
      <c r="I57" s="11" t="s">
        <v>2268</v>
      </c>
      <c r="J57" s="12">
        <v>1</v>
      </c>
      <c r="K57" s="11" t="s">
        <v>2269</v>
      </c>
      <c r="L57" s="11">
        <v>4</v>
      </c>
      <c r="M57" s="12">
        <v>1</v>
      </c>
      <c r="N57" s="48">
        <v>1</v>
      </c>
      <c r="O57" s="30">
        <v>0</v>
      </c>
      <c r="P57" s="31"/>
      <c r="Q57" s="12" t="s">
        <v>1103</v>
      </c>
      <c r="R57" s="13" t="s">
        <v>2400</v>
      </c>
    </row>
    <row r="58" spans="1:18" ht="24" x14ac:dyDescent="0.25">
      <c r="A58" s="64" t="str">
        <f t="shared" si="0"/>
        <v>14</v>
      </c>
      <c r="H58" s="11" t="s">
        <v>2401</v>
      </c>
      <c r="I58" s="11" t="s">
        <v>2271</v>
      </c>
      <c r="J58" s="12">
        <v>1</v>
      </c>
      <c r="K58" s="11" t="s">
        <v>2269</v>
      </c>
      <c r="L58" s="11">
        <v>4</v>
      </c>
      <c r="M58" s="12">
        <v>1</v>
      </c>
      <c r="N58" s="48">
        <v>1</v>
      </c>
      <c r="O58" s="30">
        <v>0</v>
      </c>
      <c r="P58" s="31"/>
      <c r="Q58" s="12" t="s">
        <v>1103</v>
      </c>
      <c r="R58" s="13" t="s">
        <v>2402</v>
      </c>
    </row>
    <row r="59" spans="1:18" ht="24" x14ac:dyDescent="0.25">
      <c r="A59" s="64" t="str">
        <f t="shared" si="0"/>
        <v>14</v>
      </c>
      <c r="H59" s="11" t="s">
        <v>2403</v>
      </c>
      <c r="I59" s="11" t="s">
        <v>2404</v>
      </c>
      <c r="J59" s="12">
        <v>0.3</v>
      </c>
      <c r="K59" s="11" t="s">
        <v>2405</v>
      </c>
      <c r="L59" s="11">
        <v>2</v>
      </c>
      <c r="M59" s="12">
        <v>1</v>
      </c>
      <c r="N59" s="48">
        <v>1</v>
      </c>
      <c r="O59" s="30">
        <v>597800000</v>
      </c>
      <c r="P59" s="31">
        <v>589180931.36000001</v>
      </c>
      <c r="Q59" s="12">
        <v>0.98558201967213122</v>
      </c>
      <c r="R59" s="13" t="s">
        <v>2406</v>
      </c>
    </row>
    <row r="60" spans="1:18" ht="24" x14ac:dyDescent="0.25">
      <c r="A60" s="64" t="str">
        <f t="shared" si="0"/>
        <v>14</v>
      </c>
      <c r="H60" s="11" t="s">
        <v>2407</v>
      </c>
      <c r="I60" s="11" t="s">
        <v>2408</v>
      </c>
      <c r="J60" s="12">
        <v>0.2</v>
      </c>
      <c r="K60" s="11" t="s">
        <v>2405</v>
      </c>
      <c r="L60" s="11">
        <v>4</v>
      </c>
      <c r="M60" s="12">
        <v>1</v>
      </c>
      <c r="N60" s="48">
        <v>1</v>
      </c>
      <c r="O60" s="30">
        <v>195000000</v>
      </c>
      <c r="P60" s="31">
        <v>195000000</v>
      </c>
      <c r="Q60" s="12">
        <v>1</v>
      </c>
      <c r="R60" s="13" t="s">
        <v>2409</v>
      </c>
    </row>
    <row r="61" spans="1:18" ht="24" x14ac:dyDescent="0.25">
      <c r="A61" s="64" t="str">
        <f t="shared" si="0"/>
        <v>14</v>
      </c>
      <c r="H61" s="11" t="s">
        <v>2410</v>
      </c>
      <c r="I61" s="11" t="s">
        <v>2411</v>
      </c>
      <c r="J61" s="12">
        <v>0.2</v>
      </c>
      <c r="K61" s="11" t="s">
        <v>2405</v>
      </c>
      <c r="L61" s="11">
        <v>6</v>
      </c>
      <c r="M61" s="12">
        <v>1</v>
      </c>
      <c r="N61" s="48">
        <v>1</v>
      </c>
      <c r="O61" s="30">
        <v>3195675646</v>
      </c>
      <c r="P61" s="31">
        <v>3195675646</v>
      </c>
      <c r="Q61" s="12">
        <v>1</v>
      </c>
      <c r="R61" s="13" t="s">
        <v>2412</v>
      </c>
    </row>
    <row r="62" spans="1:18" ht="24" x14ac:dyDescent="0.25">
      <c r="A62" s="64" t="str">
        <f t="shared" si="0"/>
        <v>14</v>
      </c>
      <c r="H62" s="11" t="s">
        <v>2413</v>
      </c>
      <c r="I62" s="11" t="s">
        <v>2414</v>
      </c>
      <c r="J62" s="12">
        <v>0.2</v>
      </c>
      <c r="K62" s="11" t="s">
        <v>2405</v>
      </c>
      <c r="L62" s="11">
        <v>5</v>
      </c>
      <c r="M62" s="12">
        <v>1</v>
      </c>
      <c r="N62" s="48">
        <v>1</v>
      </c>
      <c r="O62" s="30">
        <v>405200000</v>
      </c>
      <c r="P62" s="31">
        <v>405200000</v>
      </c>
      <c r="Q62" s="12">
        <v>1</v>
      </c>
      <c r="R62" s="13" t="s">
        <v>2415</v>
      </c>
    </row>
    <row r="63" spans="1:18" ht="24" x14ac:dyDescent="0.25">
      <c r="A63" s="64" t="str">
        <f t="shared" si="0"/>
        <v>14</v>
      </c>
      <c r="H63" s="11" t="s">
        <v>2416</v>
      </c>
      <c r="I63" s="11" t="s">
        <v>2417</v>
      </c>
      <c r="J63" s="12">
        <v>0.1</v>
      </c>
      <c r="K63" s="11" t="s">
        <v>2269</v>
      </c>
      <c r="L63" s="11">
        <v>4</v>
      </c>
      <c r="M63" s="12">
        <v>1</v>
      </c>
      <c r="N63" s="48">
        <v>1</v>
      </c>
      <c r="O63" s="30">
        <v>459231174</v>
      </c>
      <c r="P63" s="31">
        <v>459231174</v>
      </c>
      <c r="Q63" s="12">
        <v>1</v>
      </c>
      <c r="R63" s="13" t="s">
        <v>2418</v>
      </c>
    </row>
    <row r="64" spans="1:18" ht="56.25" x14ac:dyDescent="0.25">
      <c r="A64" s="64" t="str">
        <f t="shared" si="0"/>
        <v>14</v>
      </c>
      <c r="H64" s="11" t="s">
        <v>2419</v>
      </c>
      <c r="I64" s="11" t="s">
        <v>2420</v>
      </c>
      <c r="J64" s="12">
        <v>0.35</v>
      </c>
      <c r="K64" s="11" t="s">
        <v>2421</v>
      </c>
      <c r="L64" s="11">
        <v>4</v>
      </c>
      <c r="M64" s="12">
        <v>1</v>
      </c>
      <c r="N64" s="48">
        <v>1</v>
      </c>
      <c r="O64" s="30">
        <v>657653180</v>
      </c>
      <c r="P64" s="31">
        <v>628293246.49000001</v>
      </c>
      <c r="Q64" s="12">
        <v>0.95535650947510053</v>
      </c>
      <c r="R64" s="13" t="s">
        <v>3601</v>
      </c>
    </row>
    <row r="65" spans="1:18" ht="24" x14ac:dyDescent="0.25">
      <c r="A65" s="64" t="str">
        <f t="shared" si="0"/>
        <v>14</v>
      </c>
      <c r="H65" s="11" t="s">
        <v>2422</v>
      </c>
      <c r="I65" s="11" t="s">
        <v>2423</v>
      </c>
      <c r="J65" s="12">
        <v>0.2</v>
      </c>
      <c r="K65" s="11" t="s">
        <v>2424</v>
      </c>
      <c r="L65" s="11">
        <v>4</v>
      </c>
      <c r="M65" s="12">
        <v>1</v>
      </c>
      <c r="N65" s="48">
        <v>1</v>
      </c>
      <c r="O65" s="30">
        <v>60000000</v>
      </c>
      <c r="P65" s="31">
        <v>60000000</v>
      </c>
      <c r="Q65" s="12">
        <v>1</v>
      </c>
      <c r="R65" s="13" t="s">
        <v>2425</v>
      </c>
    </row>
    <row r="66" spans="1:18" ht="36" x14ac:dyDescent="0.25">
      <c r="A66" s="64" t="str">
        <f t="shared" si="0"/>
        <v>14</v>
      </c>
      <c r="H66" s="11" t="s">
        <v>2426</v>
      </c>
      <c r="I66" s="11" t="s">
        <v>2427</v>
      </c>
      <c r="J66" s="12">
        <v>0.1</v>
      </c>
      <c r="K66" s="11" t="s">
        <v>2428</v>
      </c>
      <c r="L66" s="11">
        <v>4</v>
      </c>
      <c r="M66" s="12">
        <v>1</v>
      </c>
      <c r="N66" s="48">
        <v>1</v>
      </c>
      <c r="O66" s="30">
        <v>77040000</v>
      </c>
      <c r="P66" s="31">
        <v>77040000</v>
      </c>
      <c r="Q66" s="12">
        <v>1</v>
      </c>
      <c r="R66" s="13" t="s">
        <v>2429</v>
      </c>
    </row>
    <row r="67" spans="1:18" ht="24" x14ac:dyDescent="0.25">
      <c r="A67" s="64" t="str">
        <f t="shared" si="0"/>
        <v>14</v>
      </c>
      <c r="H67" s="11" t="s">
        <v>2430</v>
      </c>
      <c r="I67" s="11" t="s">
        <v>2431</v>
      </c>
      <c r="J67" s="12">
        <v>0.35</v>
      </c>
      <c r="K67" s="11" t="s">
        <v>2428</v>
      </c>
      <c r="L67" s="11">
        <v>4</v>
      </c>
      <c r="M67" s="12">
        <v>1</v>
      </c>
      <c r="N67" s="48">
        <v>1</v>
      </c>
      <c r="O67" s="30">
        <v>62400000</v>
      </c>
      <c r="P67" s="31">
        <v>62400000</v>
      </c>
      <c r="Q67" s="12">
        <v>1</v>
      </c>
      <c r="R67" s="13" t="s">
        <v>2432</v>
      </c>
    </row>
    <row r="68" spans="1:18" ht="24" x14ac:dyDescent="0.25">
      <c r="A68" s="64" t="str">
        <f t="shared" si="0"/>
        <v>15</v>
      </c>
      <c r="H68" s="11" t="s">
        <v>2433</v>
      </c>
      <c r="I68" s="11" t="s">
        <v>22</v>
      </c>
      <c r="J68" s="12">
        <v>1</v>
      </c>
      <c r="K68" s="11" t="s">
        <v>2263</v>
      </c>
      <c r="L68" s="11">
        <v>4</v>
      </c>
      <c r="M68" s="12">
        <v>1</v>
      </c>
      <c r="N68" s="48">
        <v>1</v>
      </c>
      <c r="O68" s="30">
        <v>0</v>
      </c>
      <c r="P68" s="31"/>
      <c r="Q68" s="12" t="s">
        <v>1103</v>
      </c>
      <c r="R68" s="13" t="s">
        <v>2329</v>
      </c>
    </row>
    <row r="69" spans="1:18" ht="24" x14ac:dyDescent="0.25">
      <c r="A69" s="64" t="str">
        <f t="shared" si="0"/>
        <v>15</v>
      </c>
      <c r="H69" s="11" t="s">
        <v>2434</v>
      </c>
      <c r="I69" s="11" t="s">
        <v>2265</v>
      </c>
      <c r="J69" s="12">
        <v>1</v>
      </c>
      <c r="K69" s="11" t="s">
        <v>2266</v>
      </c>
      <c r="L69" s="11">
        <v>4</v>
      </c>
      <c r="M69" s="12">
        <v>0.8125</v>
      </c>
      <c r="N69" s="48">
        <v>1</v>
      </c>
      <c r="O69" s="30">
        <v>0</v>
      </c>
      <c r="P69" s="31"/>
      <c r="Q69" s="12" t="s">
        <v>1103</v>
      </c>
      <c r="R69" s="13" t="s">
        <v>2330</v>
      </c>
    </row>
    <row r="70" spans="1:18" ht="24" x14ac:dyDescent="0.25">
      <c r="A70" s="64" t="str">
        <f t="shared" si="0"/>
        <v>15</v>
      </c>
      <c r="H70" s="11" t="s">
        <v>2435</v>
      </c>
      <c r="I70" s="11" t="s">
        <v>2268</v>
      </c>
      <c r="J70" s="12">
        <v>1</v>
      </c>
      <c r="K70" s="11" t="s">
        <v>2269</v>
      </c>
      <c r="L70" s="11">
        <v>4</v>
      </c>
      <c r="M70" s="12">
        <v>0.72499999999999987</v>
      </c>
      <c r="N70" s="48">
        <v>1</v>
      </c>
      <c r="O70" s="30">
        <v>0</v>
      </c>
      <c r="P70" s="31"/>
      <c r="Q70" s="12" t="s">
        <v>1103</v>
      </c>
      <c r="R70" s="13" t="s">
        <v>2331</v>
      </c>
    </row>
    <row r="71" spans="1:18" ht="24" x14ac:dyDescent="0.25">
      <c r="A71" s="64" t="str">
        <f t="shared" si="0"/>
        <v>15</v>
      </c>
      <c r="H71" s="11" t="s">
        <v>2436</v>
      </c>
      <c r="I71" s="11" t="s">
        <v>2271</v>
      </c>
      <c r="J71" s="12">
        <v>1</v>
      </c>
      <c r="K71" s="11" t="s">
        <v>2269</v>
      </c>
      <c r="L71" s="11">
        <v>4</v>
      </c>
      <c r="M71" s="12">
        <v>0.9375</v>
      </c>
      <c r="N71" s="48">
        <v>1</v>
      </c>
      <c r="O71" s="30">
        <v>0</v>
      </c>
      <c r="P71" s="31"/>
      <c r="Q71" s="12" t="s">
        <v>1103</v>
      </c>
      <c r="R71" s="13" t="s">
        <v>2332</v>
      </c>
    </row>
    <row r="72" spans="1:18" ht="33.75" x14ac:dyDescent="0.25">
      <c r="A72" s="64" t="str">
        <f t="shared" si="0"/>
        <v>15</v>
      </c>
      <c r="H72" s="11" t="s">
        <v>2437</v>
      </c>
      <c r="I72" s="11" t="s">
        <v>2438</v>
      </c>
      <c r="J72" s="12">
        <v>0.5</v>
      </c>
      <c r="K72" s="11" t="s">
        <v>2439</v>
      </c>
      <c r="L72" s="11">
        <v>4</v>
      </c>
      <c r="M72" s="12">
        <v>1</v>
      </c>
      <c r="N72" s="48">
        <v>1</v>
      </c>
      <c r="O72" s="30">
        <v>0</v>
      </c>
      <c r="P72" s="31"/>
      <c r="Q72" s="12" t="s">
        <v>1103</v>
      </c>
      <c r="R72" s="13" t="s">
        <v>2440</v>
      </c>
    </row>
    <row r="73" spans="1:18" ht="36" x14ac:dyDescent="0.25">
      <c r="A73" s="64" t="str">
        <f t="shared" si="0"/>
        <v>15</v>
      </c>
      <c r="H73" s="11" t="s">
        <v>2441</v>
      </c>
      <c r="I73" s="11" t="s">
        <v>2442</v>
      </c>
      <c r="J73" s="12">
        <v>0.5</v>
      </c>
      <c r="K73" s="11" t="s">
        <v>2443</v>
      </c>
      <c r="L73" s="11">
        <v>4</v>
      </c>
      <c r="M73" s="12">
        <v>1</v>
      </c>
      <c r="N73" s="48">
        <v>1</v>
      </c>
      <c r="O73" s="30">
        <v>0</v>
      </c>
      <c r="P73" s="31"/>
      <c r="Q73" s="12" t="s">
        <v>1103</v>
      </c>
      <c r="R73" s="13" t="s">
        <v>2444</v>
      </c>
    </row>
    <row r="74" spans="1:18" ht="22.5" x14ac:dyDescent="0.25">
      <c r="A74" s="64" t="str">
        <f t="shared" ref="A74:A137" si="1">LEFT(H74,2)</f>
        <v>15</v>
      </c>
      <c r="H74" s="11" t="s">
        <v>2445</v>
      </c>
      <c r="I74" s="11" t="s">
        <v>2446</v>
      </c>
      <c r="J74" s="12">
        <v>1</v>
      </c>
      <c r="K74" s="11" t="s">
        <v>2447</v>
      </c>
      <c r="L74" s="11">
        <v>48</v>
      </c>
      <c r="M74" s="12">
        <v>1</v>
      </c>
      <c r="N74" s="48">
        <v>1</v>
      </c>
      <c r="O74" s="30">
        <v>0</v>
      </c>
      <c r="P74" s="31"/>
      <c r="Q74" s="12" t="s">
        <v>1103</v>
      </c>
      <c r="R74" s="13" t="s">
        <v>2448</v>
      </c>
    </row>
    <row r="75" spans="1:18" x14ac:dyDescent="0.25">
      <c r="A75" s="64" t="str">
        <f t="shared" si="1"/>
        <v>15</v>
      </c>
      <c r="H75" s="11" t="s">
        <v>2449</v>
      </c>
      <c r="I75" s="11" t="s">
        <v>2450</v>
      </c>
      <c r="J75" s="12">
        <v>1</v>
      </c>
      <c r="K75" s="11" t="s">
        <v>2451</v>
      </c>
      <c r="L75" s="11">
        <v>12</v>
      </c>
      <c r="M75" s="12">
        <v>1</v>
      </c>
      <c r="N75" s="48">
        <v>1</v>
      </c>
      <c r="O75" s="30">
        <v>0</v>
      </c>
      <c r="P75" s="31"/>
      <c r="Q75" s="12" t="s">
        <v>1103</v>
      </c>
      <c r="R75" s="13" t="s">
        <v>2452</v>
      </c>
    </row>
    <row r="76" spans="1:18" ht="24" x14ac:dyDescent="0.25">
      <c r="A76" s="64" t="str">
        <f t="shared" si="1"/>
        <v>15</v>
      </c>
      <c r="H76" s="11" t="s">
        <v>2453</v>
      </c>
      <c r="I76" s="11" t="s">
        <v>2454</v>
      </c>
      <c r="J76" s="12">
        <v>1</v>
      </c>
      <c r="K76" s="11" t="s">
        <v>2455</v>
      </c>
      <c r="L76" s="11">
        <v>1</v>
      </c>
      <c r="M76" s="12">
        <v>1</v>
      </c>
      <c r="N76" s="48">
        <v>1</v>
      </c>
      <c r="O76" s="30">
        <v>0</v>
      </c>
      <c r="P76" s="31"/>
      <c r="Q76" s="12" t="s">
        <v>1103</v>
      </c>
      <c r="R76" s="13" t="s">
        <v>2456</v>
      </c>
    </row>
    <row r="77" spans="1:18" ht="24" x14ac:dyDescent="0.25">
      <c r="A77" s="64" t="str">
        <f t="shared" si="1"/>
        <v>20</v>
      </c>
      <c r="H77" s="11" t="s">
        <v>2457</v>
      </c>
      <c r="I77" s="11" t="s">
        <v>22</v>
      </c>
      <c r="J77" s="12">
        <v>1</v>
      </c>
      <c r="K77" s="11" t="s">
        <v>2263</v>
      </c>
      <c r="L77" s="11">
        <v>4</v>
      </c>
      <c r="M77" s="12">
        <v>1</v>
      </c>
      <c r="N77" s="48">
        <v>1</v>
      </c>
      <c r="O77" s="30">
        <v>0</v>
      </c>
      <c r="P77" s="31"/>
      <c r="Q77" s="12" t="s">
        <v>1103</v>
      </c>
      <c r="R77" s="13" t="s">
        <v>2329</v>
      </c>
    </row>
    <row r="78" spans="1:18" ht="24" x14ac:dyDescent="0.25">
      <c r="A78" s="64" t="str">
        <f t="shared" si="1"/>
        <v>20</v>
      </c>
      <c r="H78" s="11" t="s">
        <v>2458</v>
      </c>
      <c r="I78" s="11" t="s">
        <v>2265</v>
      </c>
      <c r="J78" s="12">
        <v>1</v>
      </c>
      <c r="K78" s="11" t="s">
        <v>2266</v>
      </c>
      <c r="L78" s="11">
        <v>4</v>
      </c>
      <c r="M78" s="12">
        <v>1</v>
      </c>
      <c r="N78" s="48">
        <v>1</v>
      </c>
      <c r="O78" s="30">
        <v>0</v>
      </c>
      <c r="P78" s="31"/>
      <c r="Q78" s="12" t="s">
        <v>1103</v>
      </c>
      <c r="R78" s="13" t="s">
        <v>2330</v>
      </c>
    </row>
    <row r="79" spans="1:18" ht="24" x14ac:dyDescent="0.25">
      <c r="A79" s="64" t="str">
        <f t="shared" si="1"/>
        <v>20</v>
      </c>
      <c r="H79" s="11" t="s">
        <v>2459</v>
      </c>
      <c r="I79" s="11" t="s">
        <v>2268</v>
      </c>
      <c r="J79" s="12">
        <v>1</v>
      </c>
      <c r="K79" s="11" t="s">
        <v>2269</v>
      </c>
      <c r="L79" s="11">
        <v>4</v>
      </c>
      <c r="M79" s="12">
        <v>1</v>
      </c>
      <c r="N79" s="48">
        <v>1</v>
      </c>
      <c r="O79" s="30">
        <v>0</v>
      </c>
      <c r="P79" s="31"/>
      <c r="Q79" s="12" t="s">
        <v>1103</v>
      </c>
      <c r="R79" s="13" t="s">
        <v>2331</v>
      </c>
    </row>
    <row r="80" spans="1:18" ht="24" x14ac:dyDescent="0.25">
      <c r="A80" s="64" t="str">
        <f t="shared" si="1"/>
        <v>20</v>
      </c>
      <c r="H80" s="11" t="s">
        <v>2460</v>
      </c>
      <c r="I80" s="11" t="s">
        <v>2271</v>
      </c>
      <c r="J80" s="12">
        <v>1</v>
      </c>
      <c r="K80" s="11" t="s">
        <v>2269</v>
      </c>
      <c r="L80" s="11">
        <v>4</v>
      </c>
      <c r="M80" s="12">
        <v>1</v>
      </c>
      <c r="N80" s="48">
        <v>1</v>
      </c>
      <c r="O80" s="30">
        <v>0</v>
      </c>
      <c r="P80" s="31"/>
      <c r="Q80" s="12" t="s">
        <v>1103</v>
      </c>
      <c r="R80" s="13" t="s">
        <v>2332</v>
      </c>
    </row>
    <row r="81" spans="1:18" ht="24" x14ac:dyDescent="0.25">
      <c r="A81" s="64" t="str">
        <f t="shared" si="1"/>
        <v>20</v>
      </c>
      <c r="H81" s="11" t="s">
        <v>2461</v>
      </c>
      <c r="I81" s="11" t="s">
        <v>2462</v>
      </c>
      <c r="J81" s="12">
        <v>0.33</v>
      </c>
      <c r="K81" s="11" t="s">
        <v>2463</v>
      </c>
      <c r="L81" s="11">
        <v>1</v>
      </c>
      <c r="M81" s="12">
        <v>1</v>
      </c>
      <c r="N81" s="48">
        <v>1</v>
      </c>
      <c r="O81" s="30">
        <v>0</v>
      </c>
      <c r="P81" s="31"/>
      <c r="Q81" s="12" t="s">
        <v>1103</v>
      </c>
      <c r="R81" s="13" t="s">
        <v>2464</v>
      </c>
    </row>
    <row r="82" spans="1:18" ht="24" x14ac:dyDescent="0.25">
      <c r="A82" s="64" t="str">
        <f t="shared" si="1"/>
        <v>20</v>
      </c>
      <c r="H82" s="11" t="s">
        <v>2465</v>
      </c>
      <c r="I82" s="11" t="s">
        <v>2466</v>
      </c>
      <c r="J82" s="12">
        <v>0.33</v>
      </c>
      <c r="K82" s="11" t="s">
        <v>2463</v>
      </c>
      <c r="L82" s="11">
        <v>4</v>
      </c>
      <c r="M82" s="12">
        <v>1</v>
      </c>
      <c r="N82" s="48">
        <v>1</v>
      </c>
      <c r="O82" s="30">
        <v>60000000</v>
      </c>
      <c r="P82" s="31">
        <v>60000000</v>
      </c>
      <c r="Q82" s="12">
        <v>1</v>
      </c>
      <c r="R82" s="13" t="s">
        <v>2467</v>
      </c>
    </row>
    <row r="83" spans="1:18" ht="24" x14ac:dyDescent="0.25">
      <c r="A83" s="64" t="str">
        <f t="shared" si="1"/>
        <v>20</v>
      </c>
      <c r="H83" s="11" t="s">
        <v>2468</v>
      </c>
      <c r="I83" s="11" t="s">
        <v>2469</v>
      </c>
      <c r="J83" s="12">
        <v>0.34</v>
      </c>
      <c r="K83" s="11" t="s">
        <v>2470</v>
      </c>
      <c r="L83" s="11">
        <v>4</v>
      </c>
      <c r="M83" s="12">
        <v>1</v>
      </c>
      <c r="N83" s="48">
        <v>1</v>
      </c>
      <c r="O83" s="30">
        <v>50000000</v>
      </c>
      <c r="P83" s="31">
        <v>50000000</v>
      </c>
      <c r="Q83" s="12">
        <v>1</v>
      </c>
      <c r="R83" s="13" t="s">
        <v>2467</v>
      </c>
    </row>
    <row r="84" spans="1:18" ht="36" x14ac:dyDescent="0.25">
      <c r="A84" s="64" t="str">
        <f t="shared" si="1"/>
        <v>20</v>
      </c>
      <c r="H84" s="11" t="s">
        <v>2471</v>
      </c>
      <c r="I84" s="11" t="s">
        <v>2472</v>
      </c>
      <c r="J84" s="12">
        <v>0.5</v>
      </c>
      <c r="K84" s="11" t="s">
        <v>2463</v>
      </c>
      <c r="L84" s="11">
        <v>4</v>
      </c>
      <c r="M84" s="12">
        <v>1</v>
      </c>
      <c r="N84" s="48">
        <v>1</v>
      </c>
      <c r="O84" s="30">
        <v>400000000</v>
      </c>
      <c r="P84" s="31">
        <v>367715603.99000001</v>
      </c>
      <c r="Q84" s="12">
        <v>0.91928900997500007</v>
      </c>
      <c r="R84" s="13" t="s">
        <v>2467</v>
      </c>
    </row>
    <row r="85" spans="1:18" ht="24" x14ac:dyDescent="0.25">
      <c r="A85" s="64" t="str">
        <f t="shared" si="1"/>
        <v>20</v>
      </c>
      <c r="H85" s="11" t="s">
        <v>2473</v>
      </c>
      <c r="I85" s="11" t="s">
        <v>2474</v>
      </c>
      <c r="J85" s="12">
        <v>0.5</v>
      </c>
      <c r="K85" s="11" t="s">
        <v>2463</v>
      </c>
      <c r="L85" s="11">
        <v>4</v>
      </c>
      <c r="M85" s="12">
        <v>1</v>
      </c>
      <c r="N85" s="48">
        <v>1</v>
      </c>
      <c r="O85" s="30">
        <v>180000000</v>
      </c>
      <c r="P85" s="31">
        <v>174321551</v>
      </c>
      <c r="Q85" s="12">
        <v>0.96845306111111107</v>
      </c>
      <c r="R85" s="13" t="s">
        <v>2467</v>
      </c>
    </row>
    <row r="86" spans="1:18" ht="24" x14ac:dyDescent="0.25">
      <c r="A86" s="64" t="str">
        <f t="shared" si="1"/>
        <v>20</v>
      </c>
      <c r="H86" s="11" t="s">
        <v>2475</v>
      </c>
      <c r="I86" s="11" t="s">
        <v>2476</v>
      </c>
      <c r="J86" s="12">
        <v>0.33</v>
      </c>
      <c r="K86" s="11" t="s">
        <v>2463</v>
      </c>
      <c r="L86" s="11">
        <v>4</v>
      </c>
      <c r="M86" s="12">
        <v>1</v>
      </c>
      <c r="N86" s="48">
        <v>1</v>
      </c>
      <c r="O86" s="30">
        <v>0</v>
      </c>
      <c r="P86" s="31"/>
      <c r="Q86" s="12" t="s">
        <v>1103</v>
      </c>
      <c r="R86" s="13" t="s">
        <v>2477</v>
      </c>
    </row>
    <row r="87" spans="1:18" ht="33.75" x14ac:dyDescent="0.25">
      <c r="A87" s="64" t="str">
        <f t="shared" si="1"/>
        <v>20</v>
      </c>
      <c r="H87" s="11" t="s">
        <v>2478</v>
      </c>
      <c r="I87" s="11" t="s">
        <v>2479</v>
      </c>
      <c r="J87" s="12">
        <v>0.33</v>
      </c>
      <c r="K87" s="11" t="s">
        <v>2463</v>
      </c>
      <c r="L87" s="11">
        <v>4</v>
      </c>
      <c r="M87" s="12">
        <v>1</v>
      </c>
      <c r="N87" s="48">
        <v>1</v>
      </c>
      <c r="O87" s="30">
        <v>0</v>
      </c>
      <c r="P87" s="31"/>
      <c r="Q87" s="12" t="s">
        <v>1103</v>
      </c>
      <c r="R87" s="13" t="s">
        <v>2480</v>
      </c>
    </row>
    <row r="88" spans="1:18" ht="24" x14ac:dyDescent="0.25">
      <c r="A88" s="64" t="str">
        <f t="shared" si="1"/>
        <v>20</v>
      </c>
      <c r="H88" s="11" t="s">
        <v>2481</v>
      </c>
      <c r="I88" s="11" t="s">
        <v>2482</v>
      </c>
      <c r="J88" s="12">
        <v>0.34</v>
      </c>
      <c r="K88" s="11" t="s">
        <v>2463</v>
      </c>
      <c r="L88" s="11">
        <v>2</v>
      </c>
      <c r="M88" s="12">
        <v>1</v>
      </c>
      <c r="N88" s="48">
        <v>1</v>
      </c>
      <c r="O88" s="30">
        <v>0</v>
      </c>
      <c r="P88" s="31"/>
      <c r="Q88" s="12" t="s">
        <v>1103</v>
      </c>
      <c r="R88" s="13" t="s">
        <v>2483</v>
      </c>
    </row>
    <row r="89" spans="1:18" ht="48" x14ac:dyDescent="0.25">
      <c r="A89" s="64" t="str">
        <f t="shared" si="1"/>
        <v>20</v>
      </c>
      <c r="H89" s="11" t="s">
        <v>2484</v>
      </c>
      <c r="I89" s="11" t="s">
        <v>2485</v>
      </c>
      <c r="J89" s="12">
        <v>1</v>
      </c>
      <c r="K89" s="11" t="s">
        <v>2486</v>
      </c>
      <c r="L89" s="11">
        <v>4</v>
      </c>
      <c r="M89" s="12">
        <v>1</v>
      </c>
      <c r="N89" s="48">
        <v>1</v>
      </c>
      <c r="O89" s="30">
        <v>0</v>
      </c>
      <c r="P89" s="31"/>
      <c r="Q89" s="12" t="s">
        <v>1103</v>
      </c>
      <c r="R89" s="13" t="s">
        <v>2487</v>
      </c>
    </row>
    <row r="90" spans="1:18" ht="24" x14ac:dyDescent="0.25">
      <c r="A90" s="64" t="str">
        <f t="shared" si="1"/>
        <v>20</v>
      </c>
      <c r="H90" s="11" t="s">
        <v>2488</v>
      </c>
      <c r="I90" s="11" t="s">
        <v>2489</v>
      </c>
      <c r="J90" s="12">
        <v>1</v>
      </c>
      <c r="K90" s="11" t="s">
        <v>2490</v>
      </c>
      <c r="L90" s="11">
        <v>5</v>
      </c>
      <c r="M90" s="12">
        <v>1</v>
      </c>
      <c r="N90" s="48">
        <v>1</v>
      </c>
      <c r="O90" s="30">
        <v>0</v>
      </c>
      <c r="P90" s="31"/>
      <c r="Q90" s="12" t="s">
        <v>1103</v>
      </c>
      <c r="R90" s="13" t="s">
        <v>2491</v>
      </c>
    </row>
    <row r="91" spans="1:18" ht="67.5" x14ac:dyDescent="0.25">
      <c r="A91" s="64" t="str">
        <f t="shared" si="1"/>
        <v>20</v>
      </c>
      <c r="H91" s="11" t="s">
        <v>2492</v>
      </c>
      <c r="I91" s="11" t="s">
        <v>2493</v>
      </c>
      <c r="J91" s="12">
        <v>1</v>
      </c>
      <c r="K91" s="11" t="s">
        <v>2494</v>
      </c>
      <c r="L91" s="11">
        <v>4</v>
      </c>
      <c r="M91" s="12">
        <v>1</v>
      </c>
      <c r="N91" s="48">
        <v>1</v>
      </c>
      <c r="O91" s="30">
        <v>0</v>
      </c>
      <c r="P91" s="31"/>
      <c r="Q91" s="12" t="s">
        <v>1103</v>
      </c>
      <c r="R91" s="13" t="s">
        <v>2495</v>
      </c>
    </row>
    <row r="92" spans="1:18" ht="33.75" x14ac:dyDescent="0.25">
      <c r="A92" s="64" t="str">
        <f t="shared" si="1"/>
        <v>20</v>
      </c>
      <c r="H92" s="11" t="s">
        <v>2496</v>
      </c>
      <c r="I92" s="11" t="s">
        <v>2497</v>
      </c>
      <c r="J92" s="12">
        <v>0.85</v>
      </c>
      <c r="K92" s="11" t="s">
        <v>2463</v>
      </c>
      <c r="L92" s="11">
        <v>4</v>
      </c>
      <c r="M92" s="12">
        <v>1</v>
      </c>
      <c r="N92" s="48">
        <v>1</v>
      </c>
      <c r="O92" s="30">
        <v>1000000000</v>
      </c>
      <c r="P92" s="31">
        <v>1000000000</v>
      </c>
      <c r="Q92" s="12">
        <v>1</v>
      </c>
      <c r="R92" s="13" t="s">
        <v>2498</v>
      </c>
    </row>
    <row r="93" spans="1:18" ht="33.75" x14ac:dyDescent="0.25">
      <c r="A93" s="64" t="str">
        <f t="shared" si="1"/>
        <v>20</v>
      </c>
      <c r="H93" s="11" t="s">
        <v>2499</v>
      </c>
      <c r="I93" s="11" t="s">
        <v>2500</v>
      </c>
      <c r="J93" s="12">
        <v>0.15</v>
      </c>
      <c r="K93" s="11" t="s">
        <v>2463</v>
      </c>
      <c r="L93" s="11">
        <v>2</v>
      </c>
      <c r="M93" s="12">
        <v>1</v>
      </c>
      <c r="N93" s="48">
        <v>1</v>
      </c>
      <c r="O93" s="30">
        <v>170000000</v>
      </c>
      <c r="P93" s="31">
        <v>170000000</v>
      </c>
      <c r="Q93" s="12">
        <v>1</v>
      </c>
      <c r="R93" s="13" t="s">
        <v>2501</v>
      </c>
    </row>
    <row r="94" spans="1:18" ht="78.75" x14ac:dyDescent="0.25">
      <c r="A94" s="64" t="str">
        <f t="shared" si="1"/>
        <v>20</v>
      </c>
      <c r="H94" s="11" t="s">
        <v>2502</v>
      </c>
      <c r="I94" s="11" t="s">
        <v>2503</v>
      </c>
      <c r="J94" s="12">
        <v>0.61</v>
      </c>
      <c r="K94" s="11" t="s">
        <v>2504</v>
      </c>
      <c r="L94" s="11">
        <v>4</v>
      </c>
      <c r="M94" s="12">
        <v>1</v>
      </c>
      <c r="N94" s="48">
        <v>1</v>
      </c>
      <c r="O94" s="30">
        <v>1700000000</v>
      </c>
      <c r="P94" s="31">
        <v>1686942899.99</v>
      </c>
      <c r="Q94" s="12">
        <v>0.99231935293529416</v>
      </c>
      <c r="R94" s="13" t="s">
        <v>2505</v>
      </c>
    </row>
    <row r="95" spans="1:18" ht="78.75" x14ac:dyDescent="0.25">
      <c r="A95" s="64" t="str">
        <f t="shared" si="1"/>
        <v>20</v>
      </c>
      <c r="H95" s="11" t="s">
        <v>2506</v>
      </c>
      <c r="I95" s="11" t="s">
        <v>2507</v>
      </c>
      <c r="J95" s="12">
        <v>0.3</v>
      </c>
      <c r="K95" s="11" t="s">
        <v>2504</v>
      </c>
      <c r="L95" s="11">
        <v>4</v>
      </c>
      <c r="M95" s="12">
        <v>1</v>
      </c>
      <c r="N95" s="48">
        <v>1</v>
      </c>
      <c r="O95" s="30">
        <v>830000000</v>
      </c>
      <c r="P95" s="31">
        <v>827736237</v>
      </c>
      <c r="Q95" s="12">
        <v>0.99727257469879516</v>
      </c>
      <c r="R95" s="13" t="s">
        <v>2508</v>
      </c>
    </row>
    <row r="96" spans="1:18" ht="24" x14ac:dyDescent="0.25">
      <c r="A96" s="64" t="str">
        <f t="shared" si="1"/>
        <v>20</v>
      </c>
      <c r="H96" s="11" t="s">
        <v>2509</v>
      </c>
      <c r="I96" s="11" t="s">
        <v>2510</v>
      </c>
      <c r="J96" s="12">
        <v>0.09</v>
      </c>
      <c r="K96" s="11" t="s">
        <v>2504</v>
      </c>
      <c r="L96" s="11">
        <v>2</v>
      </c>
      <c r="M96" s="12">
        <v>1</v>
      </c>
      <c r="N96" s="48">
        <v>1</v>
      </c>
      <c r="O96" s="30">
        <v>250000000</v>
      </c>
      <c r="P96" s="31">
        <v>249999999.69999999</v>
      </c>
      <c r="Q96" s="12">
        <v>0.9999999987999999</v>
      </c>
      <c r="R96" s="13" t="s">
        <v>2511</v>
      </c>
    </row>
    <row r="97" spans="1:18" ht="33.75" x14ac:dyDescent="0.25">
      <c r="A97" s="64" t="str">
        <f t="shared" si="1"/>
        <v>20</v>
      </c>
      <c r="H97" s="11" t="s">
        <v>2512</v>
      </c>
      <c r="I97" s="11" t="s">
        <v>2513</v>
      </c>
      <c r="J97" s="12">
        <v>1</v>
      </c>
      <c r="K97" s="11" t="s">
        <v>831</v>
      </c>
      <c r="L97" s="11">
        <v>4</v>
      </c>
      <c r="M97" s="12">
        <v>1</v>
      </c>
      <c r="N97" s="48">
        <v>1</v>
      </c>
      <c r="O97" s="30">
        <v>0</v>
      </c>
      <c r="P97" s="31"/>
      <c r="Q97" s="12" t="s">
        <v>1103</v>
      </c>
      <c r="R97" s="13" t="s">
        <v>2514</v>
      </c>
    </row>
    <row r="98" spans="1:18" ht="24" x14ac:dyDescent="0.25">
      <c r="A98" s="64" t="str">
        <f t="shared" si="1"/>
        <v>20</v>
      </c>
      <c r="H98" s="11" t="s">
        <v>2515</v>
      </c>
      <c r="I98" s="11" t="s">
        <v>2516</v>
      </c>
      <c r="J98" s="12">
        <v>1</v>
      </c>
      <c r="K98" s="11" t="s">
        <v>2504</v>
      </c>
      <c r="L98" s="11">
        <v>2</v>
      </c>
      <c r="M98" s="12">
        <v>1</v>
      </c>
      <c r="N98" s="48">
        <v>1</v>
      </c>
      <c r="O98" s="30">
        <v>0</v>
      </c>
      <c r="P98" s="31"/>
      <c r="Q98" s="12" t="s">
        <v>1103</v>
      </c>
      <c r="R98" s="13" t="s">
        <v>2517</v>
      </c>
    </row>
    <row r="99" spans="1:18" ht="45" x14ac:dyDescent="0.25">
      <c r="A99" s="64" t="str">
        <f t="shared" si="1"/>
        <v>20</v>
      </c>
      <c r="H99" s="11" t="s">
        <v>2518</v>
      </c>
      <c r="I99" s="11" t="s">
        <v>2519</v>
      </c>
      <c r="J99" s="12">
        <v>0.5</v>
      </c>
      <c r="K99" s="11" t="s">
        <v>2520</v>
      </c>
      <c r="L99" s="11">
        <v>4</v>
      </c>
      <c r="M99" s="12">
        <v>1</v>
      </c>
      <c r="N99" s="48">
        <v>1</v>
      </c>
      <c r="O99" s="30">
        <v>0</v>
      </c>
      <c r="P99" s="31"/>
      <c r="Q99" s="12" t="s">
        <v>1103</v>
      </c>
      <c r="R99" s="13" t="s">
        <v>2521</v>
      </c>
    </row>
    <row r="100" spans="1:18" ht="67.5" x14ac:dyDescent="0.25">
      <c r="A100" s="64" t="str">
        <f t="shared" si="1"/>
        <v>20</v>
      </c>
      <c r="H100" s="11" t="s">
        <v>2522</v>
      </c>
      <c r="I100" s="11" t="s">
        <v>2523</v>
      </c>
      <c r="J100" s="12">
        <v>0.5</v>
      </c>
      <c r="K100" s="11" t="s">
        <v>2524</v>
      </c>
      <c r="L100" s="11">
        <v>12</v>
      </c>
      <c r="M100" s="12">
        <v>1</v>
      </c>
      <c r="N100" s="48">
        <v>1</v>
      </c>
      <c r="O100" s="30">
        <v>0</v>
      </c>
      <c r="P100" s="31"/>
      <c r="Q100" s="12" t="s">
        <v>1103</v>
      </c>
      <c r="R100" s="13" t="s">
        <v>2525</v>
      </c>
    </row>
    <row r="101" spans="1:18" ht="33.75" x14ac:dyDescent="0.25">
      <c r="A101" s="64" t="str">
        <f t="shared" si="1"/>
        <v>20</v>
      </c>
      <c r="H101" s="11" t="s">
        <v>2526</v>
      </c>
      <c r="I101" s="11" t="s">
        <v>2527</v>
      </c>
      <c r="J101" s="12">
        <v>1</v>
      </c>
      <c r="K101" s="11" t="s">
        <v>2524</v>
      </c>
      <c r="L101" s="11">
        <v>4</v>
      </c>
      <c r="M101" s="12">
        <v>1</v>
      </c>
      <c r="N101" s="48">
        <v>1</v>
      </c>
      <c r="O101" s="30">
        <v>0</v>
      </c>
      <c r="P101" s="31"/>
      <c r="Q101" s="12" t="s">
        <v>1103</v>
      </c>
      <c r="R101" s="13" t="s">
        <v>2528</v>
      </c>
    </row>
    <row r="102" spans="1:18" ht="33.75" x14ac:dyDescent="0.25">
      <c r="A102" s="64" t="str">
        <f t="shared" si="1"/>
        <v>20</v>
      </c>
      <c r="H102" s="11" t="s">
        <v>2529</v>
      </c>
      <c r="I102" s="11" t="s">
        <v>2530</v>
      </c>
      <c r="J102" s="12">
        <v>1</v>
      </c>
      <c r="K102" s="11" t="s">
        <v>2531</v>
      </c>
      <c r="L102" s="11">
        <v>2</v>
      </c>
      <c r="M102" s="12">
        <v>1</v>
      </c>
      <c r="N102" s="48">
        <v>1</v>
      </c>
      <c r="O102" s="30">
        <v>0</v>
      </c>
      <c r="P102" s="31"/>
      <c r="Q102" s="12" t="s">
        <v>1103</v>
      </c>
      <c r="R102" s="13" t="s">
        <v>2532</v>
      </c>
    </row>
    <row r="103" spans="1:18" ht="33.75" x14ac:dyDescent="0.25">
      <c r="A103" s="64" t="str">
        <f t="shared" si="1"/>
        <v>20</v>
      </c>
      <c r="H103" s="11" t="s">
        <v>2533</v>
      </c>
      <c r="I103" s="11" t="s">
        <v>2534</v>
      </c>
      <c r="J103" s="12">
        <v>1</v>
      </c>
      <c r="K103" s="11" t="s">
        <v>2535</v>
      </c>
      <c r="L103" s="11">
        <v>2</v>
      </c>
      <c r="M103" s="12">
        <v>1</v>
      </c>
      <c r="N103" s="48">
        <v>0.92</v>
      </c>
      <c r="O103" s="30">
        <v>6000000000</v>
      </c>
      <c r="P103" s="31">
        <v>3638844878</v>
      </c>
      <c r="Q103" s="12">
        <v>0.6064741463333333</v>
      </c>
      <c r="R103" s="13" t="s">
        <v>2536</v>
      </c>
    </row>
    <row r="104" spans="1:18" ht="24" x14ac:dyDescent="0.25">
      <c r="A104" s="64" t="str">
        <f t="shared" si="1"/>
        <v>20</v>
      </c>
      <c r="H104" s="11" t="s">
        <v>2537</v>
      </c>
      <c r="I104" s="11" t="s">
        <v>2538</v>
      </c>
      <c r="J104" s="12">
        <v>0.83</v>
      </c>
      <c r="K104" s="11" t="s">
        <v>2539</v>
      </c>
      <c r="L104" s="11">
        <v>4</v>
      </c>
      <c r="M104" s="12">
        <v>1</v>
      </c>
      <c r="N104" s="48">
        <v>0.86</v>
      </c>
      <c r="O104" s="30">
        <v>4000000000</v>
      </c>
      <c r="P104" s="31">
        <v>1844577612.9200001</v>
      </c>
      <c r="Q104" s="12">
        <v>0.46114440323</v>
      </c>
      <c r="R104" s="13" t="s">
        <v>2540</v>
      </c>
    </row>
    <row r="105" spans="1:18" ht="36" x14ac:dyDescent="0.25">
      <c r="A105" s="64" t="str">
        <f t="shared" si="1"/>
        <v>20</v>
      </c>
      <c r="H105" s="11" t="s">
        <v>2541</v>
      </c>
      <c r="I105" s="11" t="s">
        <v>2542</v>
      </c>
      <c r="J105" s="12">
        <v>0.1</v>
      </c>
      <c r="K105" s="11" t="s">
        <v>2543</v>
      </c>
      <c r="L105" s="11">
        <v>1</v>
      </c>
      <c r="M105" s="12">
        <v>1</v>
      </c>
      <c r="N105" s="48">
        <v>1</v>
      </c>
      <c r="O105" s="30">
        <v>500000000</v>
      </c>
      <c r="P105" s="31">
        <v>24413400</v>
      </c>
      <c r="Q105" s="12">
        <v>4.8826799999999997E-2</v>
      </c>
      <c r="R105" s="13" t="s">
        <v>2544</v>
      </c>
    </row>
    <row r="106" spans="1:18" ht="90" x14ac:dyDescent="0.25">
      <c r="A106" s="64" t="str">
        <f t="shared" si="1"/>
        <v>20</v>
      </c>
      <c r="H106" s="11" t="s">
        <v>2545</v>
      </c>
      <c r="I106" s="11" t="s">
        <v>2546</v>
      </c>
      <c r="J106" s="12">
        <v>7.0000000000000007E-2</v>
      </c>
      <c r="K106" s="11" t="s">
        <v>2547</v>
      </c>
      <c r="L106" s="11">
        <v>4</v>
      </c>
      <c r="M106" s="12">
        <v>1</v>
      </c>
      <c r="N106" s="48">
        <v>1</v>
      </c>
      <c r="O106" s="30">
        <v>340000000</v>
      </c>
      <c r="P106" s="31">
        <v>173768976.06</v>
      </c>
      <c r="Q106" s="12">
        <v>0.51108522370588239</v>
      </c>
      <c r="R106" s="13" t="s">
        <v>2548</v>
      </c>
    </row>
    <row r="107" spans="1:18" ht="36" x14ac:dyDescent="0.25">
      <c r="A107" s="64" t="str">
        <f t="shared" si="1"/>
        <v>20</v>
      </c>
      <c r="H107" s="11" t="s">
        <v>2549</v>
      </c>
      <c r="I107" s="11" t="s">
        <v>2550</v>
      </c>
      <c r="J107" s="12">
        <v>0.2</v>
      </c>
      <c r="K107" s="11" t="s">
        <v>2551</v>
      </c>
      <c r="L107" s="11">
        <v>2</v>
      </c>
      <c r="M107" s="12">
        <v>1</v>
      </c>
      <c r="N107" s="48">
        <v>1</v>
      </c>
      <c r="O107" s="30">
        <v>0</v>
      </c>
      <c r="P107" s="31"/>
      <c r="Q107" s="12" t="s">
        <v>1103</v>
      </c>
      <c r="R107" s="13"/>
    </row>
    <row r="108" spans="1:18" ht="24" x14ac:dyDescent="0.25">
      <c r="A108" s="64" t="str">
        <f t="shared" si="1"/>
        <v>20</v>
      </c>
      <c r="H108" s="11" t="s">
        <v>2552</v>
      </c>
      <c r="I108" s="11" t="s">
        <v>2553</v>
      </c>
      <c r="J108" s="12">
        <v>0.2</v>
      </c>
      <c r="K108" s="11" t="s">
        <v>2554</v>
      </c>
      <c r="L108" s="11">
        <v>4</v>
      </c>
      <c r="M108" s="12">
        <v>1</v>
      </c>
      <c r="N108" s="48">
        <v>1</v>
      </c>
      <c r="O108" s="30">
        <v>0</v>
      </c>
      <c r="P108" s="31"/>
      <c r="Q108" s="12" t="s">
        <v>1103</v>
      </c>
      <c r="R108" s="13"/>
    </row>
    <row r="109" spans="1:18" ht="36" x14ac:dyDescent="0.25">
      <c r="A109" s="64" t="str">
        <f t="shared" si="1"/>
        <v>20</v>
      </c>
      <c r="H109" s="11" t="s">
        <v>2555</v>
      </c>
      <c r="I109" s="11" t="s">
        <v>2556</v>
      </c>
      <c r="J109" s="12">
        <v>0.2</v>
      </c>
      <c r="K109" s="11" t="s">
        <v>2557</v>
      </c>
      <c r="L109" s="11">
        <v>10</v>
      </c>
      <c r="M109" s="12">
        <v>1</v>
      </c>
      <c r="N109" s="48">
        <v>1</v>
      </c>
      <c r="O109" s="30">
        <v>0</v>
      </c>
      <c r="P109" s="31"/>
      <c r="Q109" s="12" t="s">
        <v>1103</v>
      </c>
      <c r="R109" s="13"/>
    </row>
    <row r="110" spans="1:18" ht="60" x14ac:dyDescent="0.25">
      <c r="A110" s="64" t="str">
        <f t="shared" si="1"/>
        <v>20</v>
      </c>
      <c r="H110" s="11" t="s">
        <v>2558</v>
      </c>
      <c r="I110" s="11" t="s">
        <v>2559</v>
      </c>
      <c r="J110" s="12">
        <v>0.2</v>
      </c>
      <c r="K110" s="11" t="s">
        <v>2560</v>
      </c>
      <c r="L110" s="11">
        <v>3</v>
      </c>
      <c r="M110" s="12">
        <v>1</v>
      </c>
      <c r="N110" s="48">
        <v>1</v>
      </c>
      <c r="O110" s="30">
        <v>0</v>
      </c>
      <c r="P110" s="31"/>
      <c r="Q110" s="12" t="s">
        <v>1103</v>
      </c>
      <c r="R110" s="13"/>
    </row>
    <row r="111" spans="1:18" ht="24" x14ac:dyDescent="0.25">
      <c r="A111" s="64" t="str">
        <f t="shared" si="1"/>
        <v>20</v>
      </c>
      <c r="H111" s="11" t="s">
        <v>2561</v>
      </c>
      <c r="I111" s="11" t="s">
        <v>2562</v>
      </c>
      <c r="J111" s="12">
        <v>0.2</v>
      </c>
      <c r="K111" s="11" t="s">
        <v>2563</v>
      </c>
      <c r="L111" s="11">
        <v>7</v>
      </c>
      <c r="M111" s="12">
        <v>0.7142857142857143</v>
      </c>
      <c r="N111" s="48">
        <v>0.71399999999999997</v>
      </c>
      <c r="O111" s="30">
        <v>0</v>
      </c>
      <c r="P111" s="31"/>
      <c r="Q111" s="12" t="s">
        <v>1103</v>
      </c>
      <c r="R111" s="13"/>
    </row>
    <row r="112" spans="1:18" ht="24" x14ac:dyDescent="0.25">
      <c r="A112" s="64" t="str">
        <f t="shared" si="1"/>
        <v>20</v>
      </c>
      <c r="H112" s="11" t="s">
        <v>2564</v>
      </c>
      <c r="I112" s="11" t="s">
        <v>2565</v>
      </c>
      <c r="J112" s="12">
        <v>1</v>
      </c>
      <c r="K112" s="11" t="s">
        <v>2566</v>
      </c>
      <c r="L112" s="11">
        <v>30</v>
      </c>
      <c r="M112" s="12">
        <v>1</v>
      </c>
      <c r="N112" s="48">
        <v>1</v>
      </c>
      <c r="O112" s="30">
        <v>0</v>
      </c>
      <c r="P112" s="31"/>
      <c r="Q112" s="12" t="s">
        <v>1103</v>
      </c>
      <c r="R112" s="13"/>
    </row>
    <row r="113" spans="1:18" ht="24" x14ac:dyDescent="0.25">
      <c r="A113" s="64" t="str">
        <f t="shared" si="1"/>
        <v>20</v>
      </c>
      <c r="H113" s="11" t="s">
        <v>2567</v>
      </c>
      <c r="I113" s="11" t="s">
        <v>2568</v>
      </c>
      <c r="J113" s="12">
        <v>1</v>
      </c>
      <c r="K113" s="11" t="s">
        <v>2569</v>
      </c>
      <c r="L113" s="11">
        <v>12</v>
      </c>
      <c r="M113" s="12">
        <v>1</v>
      </c>
      <c r="N113" s="48">
        <v>1</v>
      </c>
      <c r="O113" s="30">
        <v>0</v>
      </c>
      <c r="P113" s="31"/>
      <c r="Q113" s="12" t="s">
        <v>1103</v>
      </c>
      <c r="R113" s="13" t="s">
        <v>2570</v>
      </c>
    </row>
    <row r="114" spans="1:18" ht="33.75" x14ac:dyDescent="0.25">
      <c r="A114" s="64" t="str">
        <f t="shared" si="1"/>
        <v>30</v>
      </c>
      <c r="H114" s="11" t="s">
        <v>2571</v>
      </c>
      <c r="I114" s="11" t="s">
        <v>22</v>
      </c>
      <c r="J114" s="12">
        <v>1</v>
      </c>
      <c r="K114" s="11" t="s">
        <v>2263</v>
      </c>
      <c r="L114" s="11">
        <v>4</v>
      </c>
      <c r="M114" s="12">
        <v>1</v>
      </c>
      <c r="N114" s="48">
        <v>1</v>
      </c>
      <c r="O114" s="30">
        <v>0</v>
      </c>
      <c r="P114" s="31"/>
      <c r="Q114" s="12" t="s">
        <v>1103</v>
      </c>
      <c r="R114" s="13" t="s">
        <v>2572</v>
      </c>
    </row>
    <row r="115" spans="1:18" ht="90" x14ac:dyDescent="0.25">
      <c r="A115" s="64" t="str">
        <f t="shared" si="1"/>
        <v>30</v>
      </c>
      <c r="H115" s="11" t="s">
        <v>2573</v>
      </c>
      <c r="I115" s="11" t="s">
        <v>2265</v>
      </c>
      <c r="J115" s="12">
        <v>1</v>
      </c>
      <c r="K115" s="11" t="s">
        <v>2266</v>
      </c>
      <c r="L115" s="11">
        <v>4</v>
      </c>
      <c r="M115" s="12">
        <v>1</v>
      </c>
      <c r="N115" s="48">
        <v>1</v>
      </c>
      <c r="O115" s="30">
        <v>0</v>
      </c>
      <c r="P115" s="31"/>
      <c r="Q115" s="12" t="s">
        <v>1103</v>
      </c>
      <c r="R115" s="13" t="s">
        <v>1009</v>
      </c>
    </row>
    <row r="116" spans="1:18" ht="24" x14ac:dyDescent="0.25">
      <c r="A116" s="64" t="str">
        <f t="shared" si="1"/>
        <v>30</v>
      </c>
      <c r="H116" s="11" t="s">
        <v>2574</v>
      </c>
      <c r="I116" s="11" t="s">
        <v>2268</v>
      </c>
      <c r="J116" s="12">
        <v>1</v>
      </c>
      <c r="K116" s="11" t="s">
        <v>2269</v>
      </c>
      <c r="L116" s="11">
        <v>4</v>
      </c>
      <c r="M116" s="12">
        <v>1</v>
      </c>
      <c r="N116" s="48">
        <v>1</v>
      </c>
      <c r="O116" s="30">
        <v>0</v>
      </c>
      <c r="P116" s="31"/>
      <c r="Q116" s="12" t="s">
        <v>1103</v>
      </c>
      <c r="R116" s="13" t="s">
        <v>1018</v>
      </c>
    </row>
    <row r="117" spans="1:18" ht="33.75" x14ac:dyDescent="0.25">
      <c r="A117" s="64" t="str">
        <f t="shared" si="1"/>
        <v>30</v>
      </c>
      <c r="H117" s="11" t="s">
        <v>2575</v>
      </c>
      <c r="I117" s="11" t="s">
        <v>2271</v>
      </c>
      <c r="J117" s="12">
        <v>1</v>
      </c>
      <c r="K117" s="11" t="s">
        <v>2269</v>
      </c>
      <c r="L117" s="11">
        <v>4</v>
      </c>
      <c r="M117" s="12">
        <v>1</v>
      </c>
      <c r="N117" s="48">
        <v>1</v>
      </c>
      <c r="O117" s="30">
        <v>0</v>
      </c>
      <c r="P117" s="31"/>
      <c r="Q117" s="12" t="s">
        <v>1103</v>
      </c>
      <c r="R117" s="13" t="s">
        <v>1026</v>
      </c>
    </row>
    <row r="118" spans="1:18" ht="24" x14ac:dyDescent="0.25">
      <c r="A118" s="64" t="str">
        <f t="shared" si="1"/>
        <v>30</v>
      </c>
      <c r="H118" s="11" t="s">
        <v>2576</v>
      </c>
      <c r="I118" s="11" t="s">
        <v>2577</v>
      </c>
      <c r="J118" s="12">
        <v>0.12</v>
      </c>
      <c r="K118" s="11" t="s">
        <v>2578</v>
      </c>
      <c r="L118" s="11">
        <v>4</v>
      </c>
      <c r="M118" s="12">
        <v>1</v>
      </c>
      <c r="N118" s="48">
        <v>1</v>
      </c>
      <c r="O118" s="30">
        <v>2607479674.5</v>
      </c>
      <c r="P118" s="31">
        <v>1397569635</v>
      </c>
      <c r="Q118" s="12">
        <v>0.53598486257347044</v>
      </c>
      <c r="R118" s="13" t="s">
        <v>1033</v>
      </c>
    </row>
    <row r="119" spans="1:18" ht="24" x14ac:dyDescent="0.25">
      <c r="A119" s="64" t="str">
        <f t="shared" si="1"/>
        <v>30</v>
      </c>
      <c r="H119" s="11" t="s">
        <v>2579</v>
      </c>
      <c r="I119" s="11" t="s">
        <v>2580</v>
      </c>
      <c r="J119" s="12">
        <v>0.12</v>
      </c>
      <c r="K119" s="11" t="s">
        <v>2581</v>
      </c>
      <c r="L119" s="11">
        <v>4</v>
      </c>
      <c r="M119" s="12">
        <v>1</v>
      </c>
      <c r="N119" s="48">
        <v>1</v>
      </c>
      <c r="O119" s="30">
        <v>0</v>
      </c>
      <c r="P119" s="31"/>
      <c r="Q119" s="12" t="s">
        <v>1103</v>
      </c>
      <c r="R119" s="13" t="s">
        <v>1065</v>
      </c>
    </row>
    <row r="120" spans="1:18" ht="48" x14ac:dyDescent="0.25">
      <c r="A120" s="64" t="str">
        <f t="shared" si="1"/>
        <v>30</v>
      </c>
      <c r="H120" s="11" t="s">
        <v>2582</v>
      </c>
      <c r="I120" s="11" t="s">
        <v>2583</v>
      </c>
      <c r="J120" s="12">
        <v>0.14000000000000001</v>
      </c>
      <c r="K120" s="11" t="s">
        <v>2584</v>
      </c>
      <c r="L120" s="11">
        <v>15</v>
      </c>
      <c r="M120" s="12">
        <v>1</v>
      </c>
      <c r="N120" s="48">
        <v>1</v>
      </c>
      <c r="O120" s="30">
        <v>0</v>
      </c>
      <c r="P120" s="31"/>
      <c r="Q120" s="12" t="s">
        <v>1103</v>
      </c>
      <c r="R120" s="13" t="s">
        <v>1076</v>
      </c>
    </row>
    <row r="121" spans="1:18" ht="36" x14ac:dyDescent="0.25">
      <c r="A121" s="64" t="str">
        <f t="shared" si="1"/>
        <v>30</v>
      </c>
      <c r="H121" s="11" t="s">
        <v>2585</v>
      </c>
      <c r="I121" s="11" t="s">
        <v>2586</v>
      </c>
      <c r="J121" s="12">
        <v>0.12</v>
      </c>
      <c r="K121" s="11" t="s">
        <v>2269</v>
      </c>
      <c r="L121" s="11">
        <v>6</v>
      </c>
      <c r="M121" s="12">
        <v>1</v>
      </c>
      <c r="N121" s="48">
        <v>1</v>
      </c>
      <c r="O121" s="30">
        <v>127800000</v>
      </c>
      <c r="P121" s="31">
        <v>20000000</v>
      </c>
      <c r="Q121" s="12">
        <v>0.1564945226917058</v>
      </c>
      <c r="R121" s="13" t="s">
        <v>2587</v>
      </c>
    </row>
    <row r="122" spans="1:18" ht="24" x14ac:dyDescent="0.25">
      <c r="A122" s="64" t="str">
        <f t="shared" si="1"/>
        <v>30</v>
      </c>
      <c r="H122" s="11" t="s">
        <v>2588</v>
      </c>
      <c r="I122" s="11" t="s">
        <v>2589</v>
      </c>
      <c r="J122" s="12">
        <v>0.12</v>
      </c>
      <c r="K122" s="11" t="s">
        <v>2590</v>
      </c>
      <c r="L122" s="11">
        <v>6</v>
      </c>
      <c r="M122" s="12">
        <v>1</v>
      </c>
      <c r="N122" s="48">
        <v>1</v>
      </c>
      <c r="O122" s="30">
        <v>0</v>
      </c>
      <c r="P122" s="31"/>
      <c r="Q122" s="12" t="s">
        <v>1103</v>
      </c>
      <c r="R122" s="13" t="s">
        <v>2591</v>
      </c>
    </row>
    <row r="123" spans="1:18" ht="67.5" x14ac:dyDescent="0.25">
      <c r="A123" s="64" t="str">
        <f t="shared" si="1"/>
        <v>30</v>
      </c>
      <c r="H123" s="11" t="s">
        <v>2592</v>
      </c>
      <c r="I123" s="11" t="s">
        <v>2593</v>
      </c>
      <c r="J123" s="12">
        <v>0.14000000000000001</v>
      </c>
      <c r="K123" s="11" t="s">
        <v>2269</v>
      </c>
      <c r="L123" s="11">
        <v>4</v>
      </c>
      <c r="M123" s="12">
        <v>1</v>
      </c>
      <c r="N123" s="48">
        <v>1</v>
      </c>
      <c r="O123" s="30">
        <v>0</v>
      </c>
      <c r="P123" s="31"/>
      <c r="Q123" s="12" t="s">
        <v>1103</v>
      </c>
      <c r="R123" s="13" t="s">
        <v>2594</v>
      </c>
    </row>
    <row r="124" spans="1:18" ht="24" x14ac:dyDescent="0.25">
      <c r="A124" s="64" t="str">
        <f t="shared" si="1"/>
        <v>30</v>
      </c>
      <c r="H124" s="11" t="s">
        <v>2595</v>
      </c>
      <c r="I124" s="11" t="s">
        <v>2596</v>
      </c>
      <c r="J124" s="12">
        <v>0.12</v>
      </c>
      <c r="K124" s="11" t="s">
        <v>2269</v>
      </c>
      <c r="L124" s="11">
        <v>100</v>
      </c>
      <c r="M124" s="12">
        <v>1</v>
      </c>
      <c r="N124" s="48">
        <v>1</v>
      </c>
      <c r="O124" s="30">
        <v>2079513583</v>
      </c>
      <c r="P124" s="31">
        <v>1500049910</v>
      </c>
      <c r="Q124" s="12">
        <v>0.72134653135372184</v>
      </c>
      <c r="R124" s="13" t="s">
        <v>2597</v>
      </c>
    </row>
    <row r="125" spans="1:18" ht="24" x14ac:dyDescent="0.25">
      <c r="A125" s="64" t="str">
        <f t="shared" si="1"/>
        <v>30</v>
      </c>
      <c r="H125" s="11" t="s">
        <v>2598</v>
      </c>
      <c r="I125" s="11" t="s">
        <v>2599</v>
      </c>
      <c r="J125" s="12">
        <v>0.12</v>
      </c>
      <c r="K125" s="11" t="s">
        <v>2600</v>
      </c>
      <c r="L125" s="11">
        <v>1</v>
      </c>
      <c r="M125" s="12">
        <v>1</v>
      </c>
      <c r="N125" s="48">
        <v>1</v>
      </c>
      <c r="O125" s="30">
        <v>99018660</v>
      </c>
      <c r="P125" s="31">
        <v>150000000</v>
      </c>
      <c r="Q125" s="12">
        <v>1.5148659858656943</v>
      </c>
      <c r="R125" s="13" t="s">
        <v>2601</v>
      </c>
    </row>
    <row r="126" spans="1:18" ht="24" x14ac:dyDescent="0.25">
      <c r="A126" s="64" t="str">
        <f t="shared" si="1"/>
        <v>30</v>
      </c>
      <c r="H126" s="11" t="s">
        <v>2602</v>
      </c>
      <c r="I126" s="11" t="s">
        <v>2603</v>
      </c>
      <c r="J126" s="12">
        <v>0.33</v>
      </c>
      <c r="K126" s="11" t="s">
        <v>2266</v>
      </c>
      <c r="L126" s="11">
        <v>5</v>
      </c>
      <c r="M126" s="12">
        <v>1</v>
      </c>
      <c r="N126" s="48">
        <v>1</v>
      </c>
      <c r="O126" s="30">
        <v>0</v>
      </c>
      <c r="P126" s="31"/>
      <c r="Q126" s="12" t="s">
        <v>1103</v>
      </c>
      <c r="R126" s="13" t="s">
        <v>2604</v>
      </c>
    </row>
    <row r="127" spans="1:18" ht="24" x14ac:dyDescent="0.25">
      <c r="A127" s="64" t="str">
        <f t="shared" si="1"/>
        <v>30</v>
      </c>
      <c r="H127" s="11" t="s">
        <v>2605</v>
      </c>
      <c r="I127" s="11" t="s">
        <v>2606</v>
      </c>
      <c r="J127" s="12">
        <v>0.34</v>
      </c>
      <c r="K127" s="11" t="s">
        <v>2269</v>
      </c>
      <c r="L127" s="11">
        <v>100</v>
      </c>
      <c r="M127" s="12">
        <v>1</v>
      </c>
      <c r="N127" s="48">
        <v>1</v>
      </c>
      <c r="O127" s="30">
        <v>108333036.48</v>
      </c>
      <c r="P127" s="31">
        <v>90100000</v>
      </c>
      <c r="Q127" s="12">
        <v>0.83169458668901886</v>
      </c>
      <c r="R127" s="13" t="s">
        <v>2597</v>
      </c>
    </row>
    <row r="128" spans="1:18" ht="24" x14ac:dyDescent="0.25">
      <c r="A128" s="64" t="str">
        <f t="shared" si="1"/>
        <v>30</v>
      </c>
      <c r="H128" s="11" t="s">
        <v>2607</v>
      </c>
      <c r="I128" s="11" t="s">
        <v>2608</v>
      </c>
      <c r="J128" s="12">
        <v>0.33</v>
      </c>
      <c r="K128" s="11" t="s">
        <v>2578</v>
      </c>
      <c r="L128" s="11">
        <v>5</v>
      </c>
      <c r="M128" s="12">
        <v>1</v>
      </c>
      <c r="N128" s="48">
        <v>1</v>
      </c>
      <c r="O128" s="30">
        <v>786668535</v>
      </c>
      <c r="P128" s="31">
        <v>551148702.48000002</v>
      </c>
      <c r="Q128" s="12">
        <v>0.7006110934384836</v>
      </c>
      <c r="R128" s="13" t="s">
        <v>1033</v>
      </c>
    </row>
    <row r="129" spans="1:18" ht="36" x14ac:dyDescent="0.25">
      <c r="A129" s="64" t="str">
        <f t="shared" si="1"/>
        <v>30</v>
      </c>
      <c r="H129" s="11" t="s">
        <v>2609</v>
      </c>
      <c r="I129" s="11" t="s">
        <v>2610</v>
      </c>
      <c r="J129" s="12">
        <v>0.25</v>
      </c>
      <c r="K129" s="11" t="s">
        <v>2611</v>
      </c>
      <c r="L129" s="11">
        <v>80</v>
      </c>
      <c r="M129" s="12">
        <v>1</v>
      </c>
      <c r="N129" s="48">
        <v>1</v>
      </c>
      <c r="O129" s="30">
        <v>5313590</v>
      </c>
      <c r="P129" s="31">
        <v>5313590</v>
      </c>
      <c r="Q129" s="12">
        <v>1</v>
      </c>
      <c r="R129" s="13" t="s">
        <v>2612</v>
      </c>
    </row>
    <row r="130" spans="1:18" ht="56.25" x14ac:dyDescent="0.25">
      <c r="A130" s="64" t="str">
        <f t="shared" si="1"/>
        <v>30</v>
      </c>
      <c r="H130" s="11" t="s">
        <v>2613</v>
      </c>
      <c r="I130" s="11" t="s">
        <v>2614</v>
      </c>
      <c r="J130" s="12">
        <v>0.25</v>
      </c>
      <c r="K130" s="11" t="s">
        <v>2615</v>
      </c>
      <c r="L130" s="11">
        <v>6</v>
      </c>
      <c r="M130" s="12">
        <v>1</v>
      </c>
      <c r="N130" s="48">
        <v>1</v>
      </c>
      <c r="O130" s="30">
        <v>422163072</v>
      </c>
      <c r="P130" s="31">
        <v>234989960</v>
      </c>
      <c r="Q130" s="12">
        <v>0.55663314862366742</v>
      </c>
      <c r="R130" s="13" t="s">
        <v>2616</v>
      </c>
    </row>
    <row r="131" spans="1:18" ht="36" x14ac:dyDescent="0.25">
      <c r="A131" s="64" t="str">
        <f t="shared" si="1"/>
        <v>30</v>
      </c>
      <c r="H131" s="11" t="s">
        <v>2617</v>
      </c>
      <c r="I131" s="11" t="s">
        <v>2618</v>
      </c>
      <c r="J131" s="12">
        <v>0.25</v>
      </c>
      <c r="K131" s="11" t="s">
        <v>2619</v>
      </c>
      <c r="L131" s="11">
        <v>100</v>
      </c>
      <c r="M131" s="12">
        <v>1</v>
      </c>
      <c r="N131" s="48">
        <v>1</v>
      </c>
      <c r="O131" s="30">
        <v>0</v>
      </c>
      <c r="P131" s="31"/>
      <c r="Q131" s="12" t="s">
        <v>1103</v>
      </c>
      <c r="R131" s="13" t="s">
        <v>2620</v>
      </c>
    </row>
    <row r="132" spans="1:18" ht="36" x14ac:dyDescent="0.25">
      <c r="A132" s="64" t="str">
        <f t="shared" si="1"/>
        <v>30</v>
      </c>
      <c r="H132" s="11" t="s">
        <v>2621</v>
      </c>
      <c r="I132" s="11" t="s">
        <v>2622</v>
      </c>
      <c r="J132" s="12">
        <v>0.25</v>
      </c>
      <c r="K132" s="11" t="s">
        <v>2623</v>
      </c>
      <c r="L132" s="11">
        <v>100</v>
      </c>
      <c r="M132" s="12">
        <v>1</v>
      </c>
      <c r="N132" s="48">
        <v>1</v>
      </c>
      <c r="O132" s="30">
        <v>108366480</v>
      </c>
      <c r="P132" s="31">
        <v>110000000</v>
      </c>
      <c r="Q132" s="12">
        <v>1.0150740339632698</v>
      </c>
      <c r="R132" s="13" t="s">
        <v>2624</v>
      </c>
    </row>
    <row r="133" spans="1:18" ht="36" x14ac:dyDescent="0.25">
      <c r="A133" s="64" t="str">
        <f t="shared" si="1"/>
        <v>30</v>
      </c>
      <c r="H133" s="11" t="s">
        <v>2625</v>
      </c>
      <c r="I133" s="11" t="s">
        <v>2626</v>
      </c>
      <c r="J133" s="12">
        <v>0.5</v>
      </c>
      <c r="K133" s="11" t="s">
        <v>2627</v>
      </c>
      <c r="L133" s="11">
        <v>1</v>
      </c>
      <c r="M133" s="12">
        <v>1</v>
      </c>
      <c r="N133" s="48">
        <v>1</v>
      </c>
      <c r="O133" s="30">
        <v>0</v>
      </c>
      <c r="P133" s="31"/>
      <c r="Q133" s="12" t="s">
        <v>1103</v>
      </c>
      <c r="R133" s="13" t="s">
        <v>1257</v>
      </c>
    </row>
    <row r="134" spans="1:18" ht="36" x14ac:dyDescent="0.25">
      <c r="A134" s="64" t="str">
        <f t="shared" si="1"/>
        <v>30</v>
      </c>
      <c r="H134" s="11" t="s">
        <v>2628</v>
      </c>
      <c r="I134" s="11" t="s">
        <v>2629</v>
      </c>
      <c r="J134" s="12">
        <v>0.5</v>
      </c>
      <c r="K134" s="11" t="s">
        <v>2630</v>
      </c>
      <c r="L134" s="11">
        <v>1</v>
      </c>
      <c r="M134" s="12">
        <v>1</v>
      </c>
      <c r="N134" s="48">
        <v>1</v>
      </c>
      <c r="O134" s="30">
        <v>0</v>
      </c>
      <c r="P134" s="31"/>
      <c r="Q134" s="12" t="s">
        <v>1103</v>
      </c>
      <c r="R134" s="13" t="s">
        <v>1264</v>
      </c>
    </row>
    <row r="135" spans="1:18" ht="24" x14ac:dyDescent="0.25">
      <c r="A135" s="64" t="str">
        <f t="shared" si="1"/>
        <v>40</v>
      </c>
      <c r="H135" s="11" t="s">
        <v>2631</v>
      </c>
      <c r="I135" s="11" t="s">
        <v>22</v>
      </c>
      <c r="J135" s="12">
        <v>1</v>
      </c>
      <c r="K135" s="11" t="s">
        <v>2263</v>
      </c>
      <c r="L135" s="11">
        <v>4</v>
      </c>
      <c r="M135" s="12">
        <v>1</v>
      </c>
      <c r="N135" s="48">
        <v>1</v>
      </c>
      <c r="O135" s="30">
        <v>0</v>
      </c>
      <c r="P135" s="31"/>
      <c r="Q135" s="12" t="s">
        <v>1103</v>
      </c>
      <c r="R135" s="13" t="s">
        <v>2632</v>
      </c>
    </row>
    <row r="136" spans="1:18" ht="24" x14ac:dyDescent="0.25">
      <c r="A136" s="64" t="str">
        <f t="shared" si="1"/>
        <v>40</v>
      </c>
      <c r="H136" s="11" t="s">
        <v>2633</v>
      </c>
      <c r="I136" s="11" t="s">
        <v>2265</v>
      </c>
      <c r="J136" s="12">
        <v>1</v>
      </c>
      <c r="K136" s="11" t="s">
        <v>2266</v>
      </c>
      <c r="L136" s="11">
        <v>4</v>
      </c>
      <c r="M136" s="12">
        <v>1</v>
      </c>
      <c r="N136" s="48">
        <v>1</v>
      </c>
      <c r="O136" s="30">
        <v>0</v>
      </c>
      <c r="P136" s="31"/>
      <c r="Q136" s="12" t="s">
        <v>1103</v>
      </c>
      <c r="R136" s="13" t="s">
        <v>2634</v>
      </c>
    </row>
    <row r="137" spans="1:18" ht="24" x14ac:dyDescent="0.25">
      <c r="A137" s="64" t="str">
        <f t="shared" si="1"/>
        <v>40</v>
      </c>
      <c r="H137" s="11" t="s">
        <v>2635</v>
      </c>
      <c r="I137" s="11" t="s">
        <v>2268</v>
      </c>
      <c r="J137" s="12">
        <v>1</v>
      </c>
      <c r="K137" s="11" t="s">
        <v>2269</v>
      </c>
      <c r="L137" s="11">
        <v>4</v>
      </c>
      <c r="M137" s="12">
        <v>1</v>
      </c>
      <c r="N137" s="48">
        <v>1</v>
      </c>
      <c r="O137" s="30">
        <v>0</v>
      </c>
      <c r="P137" s="31"/>
      <c r="Q137" s="12" t="s">
        <v>1103</v>
      </c>
      <c r="R137" s="13" t="s">
        <v>2636</v>
      </c>
    </row>
    <row r="138" spans="1:18" ht="24" x14ac:dyDescent="0.25">
      <c r="A138" s="64" t="str">
        <f t="shared" ref="A138:A201" si="2">LEFT(H138,2)</f>
        <v>40</v>
      </c>
      <c r="H138" s="11" t="s">
        <v>2637</v>
      </c>
      <c r="I138" s="11" t="s">
        <v>2271</v>
      </c>
      <c r="J138" s="12">
        <v>1</v>
      </c>
      <c r="K138" s="11" t="s">
        <v>2269</v>
      </c>
      <c r="L138" s="11">
        <v>4</v>
      </c>
      <c r="M138" s="12">
        <v>1</v>
      </c>
      <c r="N138" s="48">
        <v>1</v>
      </c>
      <c r="O138" s="30">
        <v>0</v>
      </c>
      <c r="P138" s="31"/>
      <c r="Q138" s="12" t="s">
        <v>1103</v>
      </c>
      <c r="R138" s="13" t="s">
        <v>2636</v>
      </c>
    </row>
    <row r="139" spans="1:18" ht="36" x14ac:dyDescent="0.25">
      <c r="A139" s="64" t="str">
        <f t="shared" si="2"/>
        <v>40</v>
      </c>
      <c r="H139" s="11" t="s">
        <v>2638</v>
      </c>
      <c r="I139" s="11" t="s">
        <v>2639</v>
      </c>
      <c r="J139" s="12">
        <v>0.5</v>
      </c>
      <c r="K139" s="11" t="s">
        <v>2640</v>
      </c>
      <c r="L139" s="11">
        <v>2</v>
      </c>
      <c r="M139" s="12">
        <v>1</v>
      </c>
      <c r="N139" s="48">
        <v>1</v>
      </c>
      <c r="O139" s="30">
        <v>0</v>
      </c>
      <c r="P139" s="31"/>
      <c r="Q139" s="12" t="s">
        <v>1103</v>
      </c>
      <c r="R139" s="13" t="s">
        <v>2641</v>
      </c>
    </row>
    <row r="140" spans="1:18" ht="24" x14ac:dyDescent="0.25">
      <c r="A140" s="64" t="str">
        <f t="shared" si="2"/>
        <v>40</v>
      </c>
      <c r="H140" s="11" t="s">
        <v>2642</v>
      </c>
      <c r="I140" s="11" t="s">
        <v>2643</v>
      </c>
      <c r="J140" s="12">
        <v>0.5</v>
      </c>
      <c r="K140" s="11" t="s">
        <v>2644</v>
      </c>
      <c r="L140" s="11">
        <v>2</v>
      </c>
      <c r="M140" s="12">
        <v>1</v>
      </c>
      <c r="N140" s="48">
        <v>1</v>
      </c>
      <c r="O140" s="30">
        <v>745000000</v>
      </c>
      <c r="P140" s="31">
        <v>737455183</v>
      </c>
      <c r="Q140" s="12">
        <v>0.98987272885906041</v>
      </c>
      <c r="R140" s="13" t="s">
        <v>2645</v>
      </c>
    </row>
    <row r="141" spans="1:18" ht="24" x14ac:dyDescent="0.25">
      <c r="A141" s="64" t="str">
        <f t="shared" si="2"/>
        <v>40</v>
      </c>
      <c r="H141" s="11" t="s">
        <v>2646</v>
      </c>
      <c r="I141" s="11" t="s">
        <v>2647</v>
      </c>
      <c r="J141" s="12">
        <v>0.5</v>
      </c>
      <c r="K141" s="11" t="s">
        <v>2648</v>
      </c>
      <c r="L141" s="11">
        <v>2</v>
      </c>
      <c r="M141" s="12">
        <v>1</v>
      </c>
      <c r="N141" s="48">
        <v>1</v>
      </c>
      <c r="O141" s="30">
        <v>0</v>
      </c>
      <c r="P141" s="31"/>
      <c r="Q141" s="12" t="s">
        <v>1103</v>
      </c>
      <c r="R141" s="13" t="s">
        <v>2649</v>
      </c>
    </row>
    <row r="142" spans="1:18" ht="24" x14ac:dyDescent="0.25">
      <c r="A142" s="64" t="str">
        <f t="shared" si="2"/>
        <v>40</v>
      </c>
      <c r="H142" s="11" t="s">
        <v>2650</v>
      </c>
      <c r="I142" s="11" t="s">
        <v>2651</v>
      </c>
      <c r="J142" s="12">
        <v>0.5</v>
      </c>
      <c r="K142" s="11" t="s">
        <v>2652</v>
      </c>
      <c r="L142" s="11">
        <v>1</v>
      </c>
      <c r="M142" s="12">
        <v>1</v>
      </c>
      <c r="N142" s="48">
        <v>1</v>
      </c>
      <c r="O142" s="30">
        <v>0</v>
      </c>
      <c r="P142" s="31"/>
      <c r="Q142" s="12" t="s">
        <v>1103</v>
      </c>
      <c r="R142" s="13" t="s">
        <v>2653</v>
      </c>
    </row>
    <row r="143" spans="1:18" ht="24" x14ac:dyDescent="0.25">
      <c r="A143" s="64" t="str">
        <f t="shared" si="2"/>
        <v>40</v>
      </c>
      <c r="H143" s="11" t="s">
        <v>2654</v>
      </c>
      <c r="I143" s="11" t="s">
        <v>2655</v>
      </c>
      <c r="J143" s="12">
        <v>0.1</v>
      </c>
      <c r="K143" s="11" t="s">
        <v>2656</v>
      </c>
      <c r="L143" s="11">
        <v>4</v>
      </c>
      <c r="M143" s="12">
        <v>1</v>
      </c>
      <c r="N143" s="48">
        <v>1</v>
      </c>
      <c r="O143" s="30">
        <v>0</v>
      </c>
      <c r="P143" s="31"/>
      <c r="Q143" s="12" t="s">
        <v>1103</v>
      </c>
      <c r="R143" s="13" t="s">
        <v>2657</v>
      </c>
    </row>
    <row r="144" spans="1:18" ht="24" x14ac:dyDescent="0.25">
      <c r="A144" s="64" t="str">
        <f t="shared" si="2"/>
        <v>40</v>
      </c>
      <c r="H144" s="11" t="s">
        <v>2658</v>
      </c>
      <c r="I144" s="11" t="s">
        <v>2659</v>
      </c>
      <c r="J144" s="12">
        <v>0.3</v>
      </c>
      <c r="K144" s="11" t="s">
        <v>2660</v>
      </c>
      <c r="L144" s="11">
        <v>2</v>
      </c>
      <c r="M144" s="12">
        <v>1</v>
      </c>
      <c r="N144" s="48">
        <v>1</v>
      </c>
      <c r="O144" s="30">
        <v>0</v>
      </c>
      <c r="P144" s="31"/>
      <c r="Q144" s="12" t="s">
        <v>1103</v>
      </c>
      <c r="R144" s="13" t="s">
        <v>2661</v>
      </c>
    </row>
    <row r="145" spans="1:18" ht="24" x14ac:dyDescent="0.25">
      <c r="A145" s="64" t="str">
        <f t="shared" si="2"/>
        <v>40</v>
      </c>
      <c r="H145" s="11" t="s">
        <v>2662</v>
      </c>
      <c r="I145" s="11" t="s">
        <v>2663</v>
      </c>
      <c r="J145" s="12">
        <v>0.6</v>
      </c>
      <c r="K145" s="11" t="s">
        <v>2664</v>
      </c>
      <c r="L145" s="11">
        <v>4</v>
      </c>
      <c r="M145" s="12">
        <v>1</v>
      </c>
      <c r="N145" s="48">
        <v>1</v>
      </c>
      <c r="O145" s="30">
        <v>600000000</v>
      </c>
      <c r="P145" s="31">
        <v>598625518</v>
      </c>
      <c r="Q145" s="12">
        <v>0.99770919666666669</v>
      </c>
      <c r="R145" s="13" t="s">
        <v>2665</v>
      </c>
    </row>
    <row r="146" spans="1:18" ht="24" x14ac:dyDescent="0.25">
      <c r="A146" s="64" t="str">
        <f t="shared" si="2"/>
        <v>40</v>
      </c>
      <c r="H146" s="11" t="s">
        <v>2666</v>
      </c>
      <c r="I146" s="11" t="s">
        <v>2667</v>
      </c>
      <c r="J146" s="12">
        <v>0.3</v>
      </c>
      <c r="K146" s="11" t="s">
        <v>2668</v>
      </c>
      <c r="L146" s="11">
        <v>76</v>
      </c>
      <c r="M146" s="12">
        <v>1</v>
      </c>
      <c r="N146" s="48">
        <v>1</v>
      </c>
      <c r="O146" s="30">
        <v>0</v>
      </c>
      <c r="P146" s="31"/>
      <c r="Q146" s="12" t="s">
        <v>1103</v>
      </c>
      <c r="R146" s="13" t="s">
        <v>2669</v>
      </c>
    </row>
    <row r="147" spans="1:18" ht="24" x14ac:dyDescent="0.25">
      <c r="A147" s="64" t="str">
        <f t="shared" si="2"/>
        <v>40</v>
      </c>
      <c r="H147" s="11" t="s">
        <v>2670</v>
      </c>
      <c r="I147" s="11" t="s">
        <v>2671</v>
      </c>
      <c r="J147" s="12">
        <v>0.4</v>
      </c>
      <c r="K147" s="11" t="s">
        <v>2672</v>
      </c>
      <c r="L147" s="11">
        <v>4</v>
      </c>
      <c r="M147" s="12">
        <v>1</v>
      </c>
      <c r="N147" s="48">
        <v>1</v>
      </c>
      <c r="O147" s="30">
        <v>4449000000</v>
      </c>
      <c r="P147" s="31">
        <v>4443840089.3299999</v>
      </c>
      <c r="Q147" s="12">
        <v>0.99884020888514269</v>
      </c>
      <c r="R147" s="13" t="s">
        <v>2673</v>
      </c>
    </row>
    <row r="148" spans="1:18" ht="24" x14ac:dyDescent="0.25">
      <c r="A148" s="64" t="str">
        <f t="shared" si="2"/>
        <v>40</v>
      </c>
      <c r="H148" s="11" t="s">
        <v>2674</v>
      </c>
      <c r="I148" s="11" t="s">
        <v>2675</v>
      </c>
      <c r="J148" s="12">
        <v>0.3</v>
      </c>
      <c r="K148" s="11" t="s">
        <v>2676</v>
      </c>
      <c r="L148" s="11">
        <v>4</v>
      </c>
      <c r="M148" s="12">
        <v>1</v>
      </c>
      <c r="N148" s="48">
        <v>1</v>
      </c>
      <c r="O148" s="30">
        <v>948000000</v>
      </c>
      <c r="P148" s="31">
        <v>860963157.56000006</v>
      </c>
      <c r="Q148" s="12">
        <v>0.90818898476793253</v>
      </c>
      <c r="R148" s="13" t="s">
        <v>2677</v>
      </c>
    </row>
    <row r="149" spans="1:18" ht="24" x14ac:dyDescent="0.25">
      <c r="A149" s="64" t="str">
        <f t="shared" si="2"/>
        <v>40</v>
      </c>
      <c r="H149" s="11" t="s">
        <v>2678</v>
      </c>
      <c r="I149" s="11" t="s">
        <v>2679</v>
      </c>
      <c r="J149" s="12">
        <v>0.4</v>
      </c>
      <c r="K149" s="11" t="s">
        <v>2680</v>
      </c>
      <c r="L149" s="11">
        <v>2</v>
      </c>
      <c r="M149" s="12">
        <v>1</v>
      </c>
      <c r="N149" s="48">
        <v>1</v>
      </c>
      <c r="O149" s="30">
        <v>1030000000</v>
      </c>
      <c r="P149" s="31">
        <v>1029012135</v>
      </c>
      <c r="Q149" s="12">
        <v>0.99904090776699028</v>
      </c>
      <c r="R149" s="13" t="s">
        <v>2681</v>
      </c>
    </row>
    <row r="150" spans="1:18" ht="24" x14ac:dyDescent="0.25">
      <c r="A150" s="64" t="str">
        <f t="shared" si="2"/>
        <v>40</v>
      </c>
      <c r="H150" s="11" t="s">
        <v>2682</v>
      </c>
      <c r="I150" s="11" t="s">
        <v>2683</v>
      </c>
      <c r="J150" s="12">
        <v>0.2</v>
      </c>
      <c r="K150" s="11" t="s">
        <v>2684</v>
      </c>
      <c r="L150" s="11">
        <v>2</v>
      </c>
      <c r="M150" s="12">
        <v>1</v>
      </c>
      <c r="N150" s="48">
        <v>1</v>
      </c>
      <c r="O150" s="30">
        <v>0</v>
      </c>
      <c r="P150" s="31"/>
      <c r="Q150" s="12" t="s">
        <v>1103</v>
      </c>
      <c r="R150" s="13" t="s">
        <v>2685</v>
      </c>
    </row>
    <row r="151" spans="1:18" ht="24" x14ac:dyDescent="0.25">
      <c r="A151" s="64" t="str">
        <f t="shared" si="2"/>
        <v>40</v>
      </c>
      <c r="H151" s="11" t="s">
        <v>2686</v>
      </c>
      <c r="I151" s="11" t="s">
        <v>2687</v>
      </c>
      <c r="J151" s="12">
        <v>0.4</v>
      </c>
      <c r="K151" s="11" t="s">
        <v>2684</v>
      </c>
      <c r="L151" s="11">
        <v>2</v>
      </c>
      <c r="M151" s="12">
        <v>1</v>
      </c>
      <c r="N151" s="48">
        <v>1</v>
      </c>
      <c r="O151" s="30">
        <v>0</v>
      </c>
      <c r="P151" s="31"/>
      <c r="Q151" s="12" t="s">
        <v>1103</v>
      </c>
      <c r="R151" s="13" t="s">
        <v>2688</v>
      </c>
    </row>
    <row r="152" spans="1:18" ht="24" x14ac:dyDescent="0.25">
      <c r="A152" s="64" t="str">
        <f t="shared" si="2"/>
        <v>40</v>
      </c>
      <c r="H152" s="11" t="s">
        <v>2689</v>
      </c>
      <c r="I152" s="11" t="s">
        <v>2690</v>
      </c>
      <c r="J152" s="12">
        <v>0.2</v>
      </c>
      <c r="K152" s="11" t="s">
        <v>2676</v>
      </c>
      <c r="L152" s="11">
        <v>2</v>
      </c>
      <c r="M152" s="12">
        <v>1</v>
      </c>
      <c r="N152" s="48">
        <v>1</v>
      </c>
      <c r="O152" s="30">
        <v>0</v>
      </c>
      <c r="P152" s="31"/>
      <c r="Q152" s="12" t="s">
        <v>1103</v>
      </c>
      <c r="R152" s="13" t="s">
        <v>2677</v>
      </c>
    </row>
    <row r="153" spans="1:18" ht="24" x14ac:dyDescent="0.25">
      <c r="A153" s="64" t="str">
        <f t="shared" si="2"/>
        <v>40</v>
      </c>
      <c r="H153" s="11" t="s">
        <v>2691</v>
      </c>
      <c r="I153" s="11" t="s">
        <v>2692</v>
      </c>
      <c r="J153" s="12">
        <v>0.2</v>
      </c>
      <c r="K153" s="11" t="s">
        <v>2693</v>
      </c>
      <c r="L153" s="11">
        <v>2</v>
      </c>
      <c r="M153" s="12">
        <v>1</v>
      </c>
      <c r="N153" s="48">
        <v>1</v>
      </c>
      <c r="O153" s="30">
        <v>0</v>
      </c>
      <c r="P153" s="31"/>
      <c r="Q153" s="12" t="s">
        <v>1103</v>
      </c>
      <c r="R153" s="13" t="s">
        <v>2694</v>
      </c>
    </row>
    <row r="154" spans="1:18" ht="24" x14ac:dyDescent="0.25">
      <c r="A154" s="64" t="str">
        <f t="shared" si="2"/>
        <v>40</v>
      </c>
      <c r="H154" s="11" t="s">
        <v>2695</v>
      </c>
      <c r="I154" s="11" t="s">
        <v>2696</v>
      </c>
      <c r="J154" s="12">
        <v>0.6</v>
      </c>
      <c r="K154" s="11" t="s">
        <v>2697</v>
      </c>
      <c r="L154" s="11">
        <v>4</v>
      </c>
      <c r="M154" s="12">
        <v>1</v>
      </c>
      <c r="N154" s="48">
        <v>1</v>
      </c>
      <c r="O154" s="30">
        <v>728000000</v>
      </c>
      <c r="P154" s="31">
        <v>721826700</v>
      </c>
      <c r="Q154" s="12">
        <v>0.99152019230769228</v>
      </c>
      <c r="R154" s="13" t="s">
        <v>2698</v>
      </c>
    </row>
    <row r="155" spans="1:18" ht="45" x14ac:dyDescent="0.25">
      <c r="A155" s="64" t="str">
        <f t="shared" si="2"/>
        <v>50</v>
      </c>
      <c r="H155" s="11" t="s">
        <v>2699</v>
      </c>
      <c r="I155" s="11" t="s">
        <v>22</v>
      </c>
      <c r="J155" s="12">
        <v>1</v>
      </c>
      <c r="K155" s="11" t="s">
        <v>2263</v>
      </c>
      <c r="L155" s="11">
        <v>4</v>
      </c>
      <c r="M155" s="12">
        <v>1</v>
      </c>
      <c r="N155" s="48">
        <v>1</v>
      </c>
      <c r="O155" s="30">
        <v>0</v>
      </c>
      <c r="P155" s="31"/>
      <c r="Q155" s="12" t="s">
        <v>1103</v>
      </c>
      <c r="R155" s="13" t="s">
        <v>2700</v>
      </c>
    </row>
    <row r="156" spans="1:18" ht="24" x14ac:dyDescent="0.25">
      <c r="A156" s="64" t="str">
        <f t="shared" si="2"/>
        <v>50</v>
      </c>
      <c r="H156" s="11" t="s">
        <v>2701</v>
      </c>
      <c r="I156" s="11" t="s">
        <v>2265</v>
      </c>
      <c r="J156" s="12">
        <v>1</v>
      </c>
      <c r="K156" s="11" t="s">
        <v>2266</v>
      </c>
      <c r="L156" s="11">
        <v>4</v>
      </c>
      <c r="M156" s="12">
        <v>1</v>
      </c>
      <c r="N156" s="48">
        <v>1</v>
      </c>
      <c r="O156" s="30">
        <v>0</v>
      </c>
      <c r="P156" s="31"/>
      <c r="Q156" s="12" t="s">
        <v>1103</v>
      </c>
      <c r="R156" s="13" t="s">
        <v>2702</v>
      </c>
    </row>
    <row r="157" spans="1:18" ht="24" x14ac:dyDescent="0.25">
      <c r="A157" s="64" t="str">
        <f t="shared" si="2"/>
        <v>50</v>
      </c>
      <c r="H157" s="11" t="s">
        <v>2703</v>
      </c>
      <c r="I157" s="11" t="s">
        <v>2268</v>
      </c>
      <c r="J157" s="12">
        <v>1</v>
      </c>
      <c r="K157" s="11" t="s">
        <v>2269</v>
      </c>
      <c r="L157" s="11">
        <v>4</v>
      </c>
      <c r="M157" s="12">
        <v>1</v>
      </c>
      <c r="N157" s="48">
        <v>1</v>
      </c>
      <c r="O157" s="30">
        <v>0</v>
      </c>
      <c r="P157" s="31"/>
      <c r="Q157" s="12" t="s">
        <v>1103</v>
      </c>
      <c r="R157" s="13" t="s">
        <v>2704</v>
      </c>
    </row>
    <row r="158" spans="1:18" ht="78.75" x14ac:dyDescent="0.25">
      <c r="A158" s="64" t="str">
        <f t="shared" si="2"/>
        <v>50</v>
      </c>
      <c r="H158" s="11" t="s">
        <v>2705</v>
      </c>
      <c r="I158" s="11" t="s">
        <v>2271</v>
      </c>
      <c r="J158" s="12">
        <v>1</v>
      </c>
      <c r="K158" s="11" t="s">
        <v>2269</v>
      </c>
      <c r="L158" s="11">
        <v>4</v>
      </c>
      <c r="M158" s="12">
        <v>1</v>
      </c>
      <c r="N158" s="48">
        <v>1</v>
      </c>
      <c r="O158" s="30">
        <v>0</v>
      </c>
      <c r="P158" s="31"/>
      <c r="Q158" s="12" t="s">
        <v>1103</v>
      </c>
      <c r="R158" s="13" t="s">
        <v>2706</v>
      </c>
    </row>
    <row r="159" spans="1:18" ht="45" x14ac:dyDescent="0.25">
      <c r="A159" s="64" t="str">
        <f t="shared" si="2"/>
        <v>50</v>
      </c>
      <c r="H159" s="11" t="s">
        <v>2707</v>
      </c>
      <c r="I159" s="11" t="s">
        <v>2708</v>
      </c>
      <c r="J159" s="12">
        <v>0.5</v>
      </c>
      <c r="K159" s="11" t="s">
        <v>2709</v>
      </c>
      <c r="L159" s="11">
        <v>7</v>
      </c>
      <c r="M159" s="12">
        <v>1</v>
      </c>
      <c r="N159" s="48">
        <v>1</v>
      </c>
      <c r="O159" s="30">
        <v>55200000</v>
      </c>
      <c r="P159" s="31">
        <v>52249934</v>
      </c>
      <c r="Q159" s="12">
        <v>0.94655677536231886</v>
      </c>
      <c r="R159" s="13" t="s">
        <v>2710</v>
      </c>
    </row>
    <row r="160" spans="1:18" ht="24" x14ac:dyDescent="0.25">
      <c r="A160" s="64" t="str">
        <f t="shared" si="2"/>
        <v>50</v>
      </c>
      <c r="H160" s="11" t="s">
        <v>2711</v>
      </c>
      <c r="I160" s="11" t="s">
        <v>2712</v>
      </c>
      <c r="J160" s="12">
        <v>0.5</v>
      </c>
      <c r="K160" s="11" t="s">
        <v>2713</v>
      </c>
      <c r="L160" s="11">
        <v>4</v>
      </c>
      <c r="M160" s="12">
        <v>1</v>
      </c>
      <c r="N160" s="48">
        <v>1</v>
      </c>
      <c r="O160" s="30">
        <v>20000000</v>
      </c>
      <c r="P160" s="31">
        <v>15185583</v>
      </c>
      <c r="Q160" s="12">
        <v>0.75927915000000001</v>
      </c>
      <c r="R160" s="13" t="s">
        <v>2714</v>
      </c>
    </row>
    <row r="161" spans="1:18" ht="45" x14ac:dyDescent="0.25">
      <c r="A161" s="64" t="str">
        <f t="shared" si="2"/>
        <v>50</v>
      </c>
      <c r="H161" s="11" t="s">
        <v>2715</v>
      </c>
      <c r="I161" s="11" t="s">
        <v>2716</v>
      </c>
      <c r="J161" s="12">
        <v>0.25</v>
      </c>
      <c r="K161" s="11" t="s">
        <v>2717</v>
      </c>
      <c r="L161" s="11">
        <v>4</v>
      </c>
      <c r="M161" s="12">
        <v>1</v>
      </c>
      <c r="N161" s="48">
        <v>1</v>
      </c>
      <c r="O161" s="30">
        <v>317600000</v>
      </c>
      <c r="P161" s="31">
        <v>317600000</v>
      </c>
      <c r="Q161" s="12">
        <v>1</v>
      </c>
      <c r="R161" s="13" t="s">
        <v>2718</v>
      </c>
    </row>
    <row r="162" spans="1:18" ht="36" x14ac:dyDescent="0.25">
      <c r="A162" s="64" t="str">
        <f t="shared" si="2"/>
        <v>50</v>
      </c>
      <c r="H162" s="11" t="s">
        <v>2719</v>
      </c>
      <c r="I162" s="11" t="s">
        <v>2720</v>
      </c>
      <c r="J162" s="12">
        <v>0.25</v>
      </c>
      <c r="K162" s="11" t="s">
        <v>2721</v>
      </c>
      <c r="L162" s="11">
        <v>4</v>
      </c>
      <c r="M162" s="12">
        <v>1</v>
      </c>
      <c r="N162" s="48">
        <v>1</v>
      </c>
      <c r="O162" s="30">
        <v>527452500</v>
      </c>
      <c r="P162" s="31">
        <v>520620225.24000001</v>
      </c>
      <c r="Q162" s="12">
        <v>0.98704665394514202</v>
      </c>
      <c r="R162" s="13" t="s">
        <v>2722</v>
      </c>
    </row>
    <row r="163" spans="1:18" ht="36" x14ac:dyDescent="0.25">
      <c r="A163" s="64" t="str">
        <f t="shared" si="2"/>
        <v>50</v>
      </c>
      <c r="H163" s="11" t="s">
        <v>2723</v>
      </c>
      <c r="I163" s="11" t="s">
        <v>2724</v>
      </c>
      <c r="J163" s="12">
        <v>0.5</v>
      </c>
      <c r="K163" s="11" t="s">
        <v>2725</v>
      </c>
      <c r="L163" s="11">
        <v>2</v>
      </c>
      <c r="M163" s="12">
        <v>1</v>
      </c>
      <c r="N163" s="48">
        <v>1</v>
      </c>
      <c r="O163" s="30">
        <v>428700000</v>
      </c>
      <c r="P163" s="31">
        <v>419483333.32999998</v>
      </c>
      <c r="Q163" s="12">
        <v>0.97850089416841612</v>
      </c>
      <c r="R163" s="13" t="s">
        <v>2726</v>
      </c>
    </row>
    <row r="164" spans="1:18" ht="36" x14ac:dyDescent="0.25">
      <c r="A164" s="64" t="str">
        <f t="shared" si="2"/>
        <v>50</v>
      </c>
      <c r="H164" s="11" t="s">
        <v>2727</v>
      </c>
      <c r="I164" s="11" t="s">
        <v>2728</v>
      </c>
      <c r="J164" s="12">
        <v>0.5</v>
      </c>
      <c r="K164" s="11" t="s">
        <v>2729</v>
      </c>
      <c r="L164" s="11">
        <v>4</v>
      </c>
      <c r="M164" s="12">
        <v>1</v>
      </c>
      <c r="N164" s="48">
        <v>1</v>
      </c>
      <c r="O164" s="30">
        <v>275000000</v>
      </c>
      <c r="P164" s="31">
        <v>264540833</v>
      </c>
      <c r="Q164" s="12">
        <v>0.96196666545454546</v>
      </c>
      <c r="R164" s="13" t="s">
        <v>2730</v>
      </c>
    </row>
    <row r="165" spans="1:18" ht="36" x14ac:dyDescent="0.25">
      <c r="A165" s="64" t="str">
        <f t="shared" si="2"/>
        <v>50</v>
      </c>
      <c r="H165" s="11" t="s">
        <v>2731</v>
      </c>
      <c r="I165" s="11" t="s">
        <v>2732</v>
      </c>
      <c r="J165" s="12">
        <v>0.5</v>
      </c>
      <c r="K165" s="11" t="s">
        <v>2733</v>
      </c>
      <c r="L165" s="11">
        <v>4</v>
      </c>
      <c r="M165" s="12">
        <v>1</v>
      </c>
      <c r="N165" s="48">
        <v>1</v>
      </c>
      <c r="O165" s="30">
        <v>203344000</v>
      </c>
      <c r="P165" s="31">
        <v>200624000</v>
      </c>
      <c r="Q165" s="12">
        <v>0.98662365252970341</v>
      </c>
      <c r="R165" s="13" t="s">
        <v>2734</v>
      </c>
    </row>
    <row r="166" spans="1:18" ht="36" x14ac:dyDescent="0.25">
      <c r="A166" s="64" t="str">
        <f t="shared" si="2"/>
        <v>50</v>
      </c>
      <c r="H166" s="11" t="s">
        <v>2735</v>
      </c>
      <c r="I166" s="11" t="s">
        <v>2736</v>
      </c>
      <c r="J166" s="12">
        <v>0.25</v>
      </c>
      <c r="K166" s="11" t="s">
        <v>2737</v>
      </c>
      <c r="L166" s="11">
        <v>4</v>
      </c>
      <c r="M166" s="12">
        <v>1</v>
      </c>
      <c r="N166" s="48">
        <v>1</v>
      </c>
      <c r="O166" s="30">
        <v>76127500</v>
      </c>
      <c r="P166" s="31">
        <v>69672399</v>
      </c>
      <c r="Q166" s="12">
        <v>0.91520671242323737</v>
      </c>
      <c r="R166" s="13" t="s">
        <v>2738</v>
      </c>
    </row>
    <row r="167" spans="1:18" ht="36" x14ac:dyDescent="0.25">
      <c r="A167" s="64" t="str">
        <f t="shared" si="2"/>
        <v>50</v>
      </c>
      <c r="H167" s="11" t="s">
        <v>2739</v>
      </c>
      <c r="I167" s="11" t="s">
        <v>2740</v>
      </c>
      <c r="J167" s="12">
        <v>0.5</v>
      </c>
      <c r="K167" s="11" t="s">
        <v>2741</v>
      </c>
      <c r="L167" s="11">
        <v>4</v>
      </c>
      <c r="M167" s="12">
        <v>1</v>
      </c>
      <c r="N167" s="48">
        <v>1</v>
      </c>
      <c r="O167" s="30">
        <v>86400000</v>
      </c>
      <c r="P167" s="31">
        <v>83845833</v>
      </c>
      <c r="Q167" s="12">
        <v>0.97043788194444447</v>
      </c>
      <c r="R167" s="13" t="s">
        <v>2742</v>
      </c>
    </row>
    <row r="168" spans="1:18" ht="36" x14ac:dyDescent="0.25">
      <c r="A168" s="64" t="str">
        <f t="shared" si="2"/>
        <v>50</v>
      </c>
      <c r="H168" s="11" t="s">
        <v>2743</v>
      </c>
      <c r="I168" s="11" t="s">
        <v>2744</v>
      </c>
      <c r="J168" s="12">
        <v>0.25</v>
      </c>
      <c r="K168" s="11" t="s">
        <v>2745</v>
      </c>
      <c r="L168" s="11">
        <v>1</v>
      </c>
      <c r="M168" s="12">
        <v>1</v>
      </c>
      <c r="N168" s="48">
        <v>1</v>
      </c>
      <c r="O168" s="30">
        <v>222176000</v>
      </c>
      <c r="P168" s="31">
        <v>222176000</v>
      </c>
      <c r="Q168" s="12">
        <v>1</v>
      </c>
      <c r="R168" s="13" t="s">
        <v>2746</v>
      </c>
    </row>
    <row r="169" spans="1:18" ht="84" x14ac:dyDescent="0.25">
      <c r="A169" s="64" t="str">
        <f t="shared" si="2"/>
        <v>50</v>
      </c>
      <c r="H169" s="11" t="s">
        <v>2747</v>
      </c>
      <c r="I169" s="11" t="s">
        <v>2748</v>
      </c>
      <c r="J169" s="12">
        <v>0.6</v>
      </c>
      <c r="K169" s="11" t="s">
        <v>2749</v>
      </c>
      <c r="L169" s="11">
        <v>4</v>
      </c>
      <c r="M169" s="12">
        <v>1</v>
      </c>
      <c r="N169" s="48">
        <v>1</v>
      </c>
      <c r="O169" s="30">
        <v>3095000000</v>
      </c>
      <c r="P169" s="31">
        <v>3093179357</v>
      </c>
      <c r="Q169" s="12">
        <v>0.99941174701130853</v>
      </c>
      <c r="R169" s="13" t="s">
        <v>2750</v>
      </c>
    </row>
    <row r="170" spans="1:18" ht="60" x14ac:dyDescent="0.25">
      <c r="A170" s="64" t="str">
        <f t="shared" si="2"/>
        <v>50</v>
      </c>
      <c r="H170" s="11" t="s">
        <v>2751</v>
      </c>
      <c r="I170" s="11" t="s">
        <v>2752</v>
      </c>
      <c r="J170" s="12">
        <v>0.15</v>
      </c>
      <c r="K170" s="11" t="s">
        <v>2753</v>
      </c>
      <c r="L170" s="11">
        <v>4</v>
      </c>
      <c r="M170" s="12">
        <v>1</v>
      </c>
      <c r="N170" s="48">
        <v>1</v>
      </c>
      <c r="O170" s="30">
        <v>975800000</v>
      </c>
      <c r="P170" s="31">
        <v>975800000</v>
      </c>
      <c r="Q170" s="12">
        <v>1</v>
      </c>
      <c r="R170" s="13" t="s">
        <v>2754</v>
      </c>
    </row>
    <row r="171" spans="1:18" ht="56.25" x14ac:dyDescent="0.25">
      <c r="A171" s="64" t="str">
        <f t="shared" si="2"/>
        <v>50</v>
      </c>
      <c r="H171" s="11" t="s">
        <v>2755</v>
      </c>
      <c r="I171" s="11" t="s">
        <v>2756</v>
      </c>
      <c r="J171" s="12">
        <v>0.25</v>
      </c>
      <c r="K171" s="11" t="s">
        <v>2757</v>
      </c>
      <c r="L171" s="11">
        <v>4</v>
      </c>
      <c r="M171" s="12">
        <v>1</v>
      </c>
      <c r="N171" s="48">
        <v>1</v>
      </c>
      <c r="O171" s="30">
        <v>936630000</v>
      </c>
      <c r="P171" s="31">
        <v>901824621.25</v>
      </c>
      <c r="Q171" s="12">
        <v>0.96283977798063269</v>
      </c>
      <c r="R171" s="13" t="s">
        <v>2758</v>
      </c>
    </row>
    <row r="172" spans="1:18" ht="180" x14ac:dyDescent="0.25">
      <c r="A172" s="64" t="str">
        <f t="shared" si="2"/>
        <v>50</v>
      </c>
      <c r="H172" s="11" t="s">
        <v>2759</v>
      </c>
      <c r="I172" s="11" t="s">
        <v>2760</v>
      </c>
      <c r="J172" s="12">
        <v>0.25</v>
      </c>
      <c r="K172" s="11" t="s">
        <v>2761</v>
      </c>
      <c r="L172" s="11">
        <v>4</v>
      </c>
      <c r="M172" s="12">
        <v>1</v>
      </c>
      <c r="N172" s="48">
        <v>1</v>
      </c>
      <c r="O172" s="30">
        <v>5222484000</v>
      </c>
      <c r="P172" s="31">
        <v>4628311628.6300001</v>
      </c>
      <c r="Q172" s="12">
        <v>0.88622801498865289</v>
      </c>
      <c r="R172" s="13" t="s">
        <v>2762</v>
      </c>
    </row>
    <row r="173" spans="1:18" ht="45" x14ac:dyDescent="0.25">
      <c r="A173" s="64" t="str">
        <f t="shared" si="2"/>
        <v>50</v>
      </c>
      <c r="H173" s="11" t="s">
        <v>2763</v>
      </c>
      <c r="I173" s="11" t="s">
        <v>2764</v>
      </c>
      <c r="J173" s="12">
        <v>0.25</v>
      </c>
      <c r="K173" s="11" t="s">
        <v>2765</v>
      </c>
      <c r="L173" s="11">
        <v>3</v>
      </c>
      <c r="M173" s="12">
        <v>1</v>
      </c>
      <c r="N173" s="48">
        <v>1</v>
      </c>
      <c r="O173" s="30">
        <v>360450000</v>
      </c>
      <c r="P173" s="31">
        <v>360420000</v>
      </c>
      <c r="Q173" s="12">
        <v>0.99991677070328755</v>
      </c>
      <c r="R173" s="13" t="s">
        <v>2766</v>
      </c>
    </row>
    <row r="174" spans="1:18" ht="45" x14ac:dyDescent="0.25">
      <c r="A174" s="64" t="str">
        <f t="shared" si="2"/>
        <v>50</v>
      </c>
      <c r="H174" s="11" t="s">
        <v>2767</v>
      </c>
      <c r="I174" s="11" t="s">
        <v>2768</v>
      </c>
      <c r="J174" s="12">
        <v>0.2</v>
      </c>
      <c r="K174" s="11" t="s">
        <v>2769</v>
      </c>
      <c r="L174" s="11">
        <v>21</v>
      </c>
      <c r="M174" s="12">
        <v>1</v>
      </c>
      <c r="N174" s="48">
        <v>1</v>
      </c>
      <c r="O174" s="30">
        <v>361350000</v>
      </c>
      <c r="P174" s="31">
        <v>361350000</v>
      </c>
      <c r="Q174" s="12">
        <v>1</v>
      </c>
      <c r="R174" s="13" t="s">
        <v>2770</v>
      </c>
    </row>
    <row r="175" spans="1:18" ht="48" x14ac:dyDescent="0.25">
      <c r="A175" s="64" t="str">
        <f t="shared" si="2"/>
        <v>50</v>
      </c>
      <c r="H175" s="11" t="s">
        <v>2771</v>
      </c>
      <c r="I175" s="11" t="s">
        <v>2772</v>
      </c>
      <c r="J175" s="12">
        <v>0.08</v>
      </c>
      <c r="K175" s="11" t="s">
        <v>2773</v>
      </c>
      <c r="L175" s="11">
        <v>16</v>
      </c>
      <c r="M175" s="12">
        <v>1</v>
      </c>
      <c r="N175" s="48">
        <v>1</v>
      </c>
      <c r="O175" s="30">
        <v>54750000</v>
      </c>
      <c r="P175" s="31">
        <v>54750000</v>
      </c>
      <c r="Q175" s="12">
        <v>1</v>
      </c>
      <c r="R175" s="13" t="s">
        <v>2774</v>
      </c>
    </row>
    <row r="176" spans="1:18" ht="90" x14ac:dyDescent="0.25">
      <c r="A176" s="64" t="str">
        <f t="shared" si="2"/>
        <v>50</v>
      </c>
      <c r="H176" s="11" t="s">
        <v>2775</v>
      </c>
      <c r="I176" s="11" t="s">
        <v>2776</v>
      </c>
      <c r="J176" s="12">
        <v>7.0000000000000007E-2</v>
      </c>
      <c r="K176" s="11" t="s">
        <v>2777</v>
      </c>
      <c r="L176" s="11">
        <v>4</v>
      </c>
      <c r="M176" s="12">
        <v>1</v>
      </c>
      <c r="N176" s="48">
        <v>1</v>
      </c>
      <c r="O176" s="30">
        <v>30000000</v>
      </c>
      <c r="P176" s="31">
        <v>4272100</v>
      </c>
      <c r="Q176" s="12">
        <v>0.14240333333333333</v>
      </c>
      <c r="R176" s="13" t="s">
        <v>2778</v>
      </c>
    </row>
    <row r="177" spans="1:18" ht="60" x14ac:dyDescent="0.25">
      <c r="A177" s="64" t="str">
        <f t="shared" si="2"/>
        <v>50</v>
      </c>
      <c r="H177" s="11" t="s">
        <v>2779</v>
      </c>
      <c r="I177" s="11" t="s">
        <v>2780</v>
      </c>
      <c r="J177" s="12">
        <v>0.15</v>
      </c>
      <c r="K177" s="11" t="s">
        <v>2781</v>
      </c>
      <c r="L177" s="11">
        <v>13</v>
      </c>
      <c r="M177" s="12">
        <v>1</v>
      </c>
      <c r="N177" s="48">
        <v>1</v>
      </c>
      <c r="O177" s="30">
        <v>219000000</v>
      </c>
      <c r="P177" s="31">
        <v>219000000</v>
      </c>
      <c r="Q177" s="12">
        <v>1</v>
      </c>
      <c r="R177" s="13" t="s">
        <v>2782</v>
      </c>
    </row>
    <row r="178" spans="1:18" ht="24" x14ac:dyDescent="0.25">
      <c r="A178" s="64" t="str">
        <f t="shared" si="2"/>
        <v>50</v>
      </c>
      <c r="H178" s="11" t="s">
        <v>2783</v>
      </c>
      <c r="I178" s="11" t="s">
        <v>2784</v>
      </c>
      <c r="J178" s="12">
        <v>0.2</v>
      </c>
      <c r="K178" s="11" t="s">
        <v>2785</v>
      </c>
      <c r="L178" s="11">
        <v>4</v>
      </c>
      <c r="M178" s="12">
        <v>1</v>
      </c>
      <c r="N178" s="48">
        <v>1</v>
      </c>
      <c r="O178" s="30">
        <v>109500000</v>
      </c>
      <c r="P178" s="31">
        <v>109500000</v>
      </c>
      <c r="Q178" s="12">
        <v>1</v>
      </c>
      <c r="R178" s="13" t="s">
        <v>2786</v>
      </c>
    </row>
    <row r="179" spans="1:18" ht="84" x14ac:dyDescent="0.25">
      <c r="A179" s="64" t="str">
        <f t="shared" si="2"/>
        <v>50</v>
      </c>
      <c r="H179" s="11" t="s">
        <v>2787</v>
      </c>
      <c r="I179" s="11" t="s">
        <v>2788</v>
      </c>
      <c r="J179" s="12">
        <v>0.8</v>
      </c>
      <c r="K179" s="11" t="s">
        <v>2789</v>
      </c>
      <c r="L179" s="11">
        <v>26</v>
      </c>
      <c r="M179" s="12">
        <v>1</v>
      </c>
      <c r="N179" s="48">
        <v>1</v>
      </c>
      <c r="O179" s="30">
        <v>109500000</v>
      </c>
      <c r="P179" s="31">
        <v>109500000</v>
      </c>
      <c r="Q179" s="12">
        <v>1</v>
      </c>
      <c r="R179" s="13" t="s">
        <v>2790</v>
      </c>
    </row>
    <row r="180" spans="1:18" ht="72" x14ac:dyDescent="0.25">
      <c r="A180" s="64" t="str">
        <f t="shared" si="2"/>
        <v>50</v>
      </c>
      <c r="H180" s="11" t="s">
        <v>2791</v>
      </c>
      <c r="I180" s="11" t="s">
        <v>2792</v>
      </c>
      <c r="J180" s="12">
        <v>0.7</v>
      </c>
      <c r="K180" s="11" t="s">
        <v>2793</v>
      </c>
      <c r="L180" s="11">
        <v>31</v>
      </c>
      <c r="M180" s="12">
        <v>1</v>
      </c>
      <c r="N180" s="48">
        <v>1</v>
      </c>
      <c r="O180" s="30">
        <v>59200000</v>
      </c>
      <c r="P180" s="31">
        <v>59199955</v>
      </c>
      <c r="Q180" s="12">
        <v>0.99999923986486483</v>
      </c>
      <c r="R180" s="13" t="s">
        <v>2794</v>
      </c>
    </row>
    <row r="181" spans="1:18" ht="72" x14ac:dyDescent="0.25">
      <c r="A181" s="64" t="str">
        <f t="shared" si="2"/>
        <v>50</v>
      </c>
      <c r="H181" s="11" t="s">
        <v>2795</v>
      </c>
      <c r="I181" s="11" t="s">
        <v>2796</v>
      </c>
      <c r="J181" s="12">
        <v>0.3</v>
      </c>
      <c r="K181" s="11" t="s">
        <v>2797</v>
      </c>
      <c r="L181" s="11">
        <v>6</v>
      </c>
      <c r="M181" s="12">
        <v>1</v>
      </c>
      <c r="N181" s="48">
        <v>1</v>
      </c>
      <c r="O181" s="30">
        <v>55500000</v>
      </c>
      <c r="P181" s="31">
        <v>32200000</v>
      </c>
      <c r="Q181" s="12">
        <v>0.58018018018018014</v>
      </c>
      <c r="R181" s="13" t="s">
        <v>2798</v>
      </c>
    </row>
    <row r="182" spans="1:18" ht="36" x14ac:dyDescent="0.25">
      <c r="A182" s="64" t="str">
        <f t="shared" si="2"/>
        <v>50</v>
      </c>
      <c r="H182" s="11" t="s">
        <v>2799</v>
      </c>
      <c r="I182" s="11" t="s">
        <v>2800</v>
      </c>
      <c r="J182" s="12">
        <v>0.8</v>
      </c>
      <c r="K182" s="11" t="s">
        <v>2801</v>
      </c>
      <c r="L182" s="11">
        <v>43</v>
      </c>
      <c r="M182" s="12">
        <v>1</v>
      </c>
      <c r="N182" s="48">
        <v>1</v>
      </c>
      <c r="O182" s="30">
        <v>115200000</v>
      </c>
      <c r="P182" s="31">
        <v>61210667</v>
      </c>
      <c r="Q182" s="12">
        <v>0.53134259548611107</v>
      </c>
      <c r="R182" s="13" t="s">
        <v>2802</v>
      </c>
    </row>
    <row r="183" spans="1:18" ht="24" x14ac:dyDescent="0.25">
      <c r="A183" s="64" t="str">
        <f t="shared" si="2"/>
        <v>50</v>
      </c>
      <c r="H183" s="11" t="s">
        <v>2803</v>
      </c>
      <c r="I183" s="11" t="s">
        <v>2804</v>
      </c>
      <c r="J183" s="12">
        <v>0.2</v>
      </c>
      <c r="K183" s="11" t="s">
        <v>2805</v>
      </c>
      <c r="L183" s="11">
        <v>3</v>
      </c>
      <c r="M183" s="12">
        <v>1</v>
      </c>
      <c r="N183" s="48">
        <v>1</v>
      </c>
      <c r="O183" s="30">
        <v>4500000</v>
      </c>
      <c r="P183" s="31">
        <v>0</v>
      </c>
      <c r="Q183" s="12">
        <v>0</v>
      </c>
      <c r="R183" s="13" t="s">
        <v>2806</v>
      </c>
    </row>
    <row r="184" spans="1:18" ht="72" x14ac:dyDescent="0.25">
      <c r="A184" s="64" t="str">
        <f t="shared" si="2"/>
        <v>50</v>
      </c>
      <c r="H184" s="11" t="s">
        <v>2807</v>
      </c>
      <c r="I184" s="11" t="s">
        <v>2808</v>
      </c>
      <c r="J184" s="12">
        <v>0.5</v>
      </c>
      <c r="K184" s="11" t="s">
        <v>2809</v>
      </c>
      <c r="L184" s="11">
        <v>4</v>
      </c>
      <c r="M184" s="12">
        <v>1</v>
      </c>
      <c r="N184" s="48">
        <v>1</v>
      </c>
      <c r="O184" s="30">
        <v>54750000</v>
      </c>
      <c r="P184" s="31">
        <v>28000000</v>
      </c>
      <c r="Q184" s="12">
        <v>0.51141552511415522</v>
      </c>
      <c r="R184" s="13" t="s">
        <v>2810</v>
      </c>
    </row>
    <row r="185" spans="1:18" ht="72" x14ac:dyDescent="0.25">
      <c r="A185" s="64" t="str">
        <f t="shared" si="2"/>
        <v>50</v>
      </c>
      <c r="H185" s="11" t="s">
        <v>2811</v>
      </c>
      <c r="I185" s="11" t="s">
        <v>2812</v>
      </c>
      <c r="J185" s="12">
        <v>0.5</v>
      </c>
      <c r="K185" s="11" t="s">
        <v>2813</v>
      </c>
      <c r="L185" s="11">
        <v>4</v>
      </c>
      <c r="M185" s="12">
        <v>1</v>
      </c>
      <c r="N185" s="48">
        <v>1</v>
      </c>
      <c r="O185" s="30">
        <v>200000000</v>
      </c>
      <c r="P185" s="31">
        <v>194702397</v>
      </c>
      <c r="Q185" s="12">
        <v>0.97351198500000002</v>
      </c>
      <c r="R185" s="13" t="s">
        <v>2814</v>
      </c>
    </row>
    <row r="186" spans="1:18" ht="60" x14ac:dyDescent="0.25">
      <c r="A186" s="64" t="str">
        <f t="shared" si="2"/>
        <v>50</v>
      </c>
      <c r="H186" s="11" t="s">
        <v>2815</v>
      </c>
      <c r="I186" s="11" t="s">
        <v>2816</v>
      </c>
      <c r="J186" s="12">
        <v>1</v>
      </c>
      <c r="K186" s="11" t="s">
        <v>2817</v>
      </c>
      <c r="L186" s="11">
        <v>4</v>
      </c>
      <c r="M186" s="12">
        <v>1</v>
      </c>
      <c r="N186" s="48">
        <v>1</v>
      </c>
      <c r="O186" s="30">
        <v>0</v>
      </c>
      <c r="P186" s="31"/>
      <c r="Q186" s="12" t="s">
        <v>1103</v>
      </c>
      <c r="R186" s="13" t="s">
        <v>2818</v>
      </c>
    </row>
    <row r="187" spans="1:18" ht="24" x14ac:dyDescent="0.25">
      <c r="A187" s="64" t="str">
        <f t="shared" si="2"/>
        <v>60</v>
      </c>
      <c r="H187" s="11" t="s">
        <v>2819</v>
      </c>
      <c r="I187" s="11" t="s">
        <v>22</v>
      </c>
      <c r="J187" s="12">
        <v>1</v>
      </c>
      <c r="K187" s="11" t="s">
        <v>2263</v>
      </c>
      <c r="L187" s="11">
        <v>4</v>
      </c>
      <c r="M187" s="12">
        <v>1</v>
      </c>
      <c r="N187" s="48">
        <v>1</v>
      </c>
      <c r="O187" s="30">
        <v>0</v>
      </c>
      <c r="P187" s="31"/>
      <c r="Q187" s="12" t="s">
        <v>1103</v>
      </c>
      <c r="R187" s="13" t="s">
        <v>2329</v>
      </c>
    </row>
    <row r="188" spans="1:18" ht="24" x14ac:dyDescent="0.25">
      <c r="A188" s="64" t="str">
        <f t="shared" si="2"/>
        <v>60</v>
      </c>
      <c r="H188" s="11" t="s">
        <v>2820</v>
      </c>
      <c r="I188" s="11" t="s">
        <v>2265</v>
      </c>
      <c r="J188" s="12">
        <v>1</v>
      </c>
      <c r="K188" s="11" t="s">
        <v>2266</v>
      </c>
      <c r="L188" s="11">
        <v>4</v>
      </c>
      <c r="M188" s="12">
        <v>1</v>
      </c>
      <c r="N188" s="48">
        <v>1</v>
      </c>
      <c r="O188" s="30">
        <v>0</v>
      </c>
      <c r="P188" s="31"/>
      <c r="Q188" s="12" t="s">
        <v>1103</v>
      </c>
      <c r="R188" s="13" t="s">
        <v>2330</v>
      </c>
    </row>
    <row r="189" spans="1:18" ht="24" x14ac:dyDescent="0.25">
      <c r="A189" s="64" t="str">
        <f t="shared" si="2"/>
        <v>60</v>
      </c>
      <c r="H189" s="11" t="s">
        <v>2821</v>
      </c>
      <c r="I189" s="11" t="s">
        <v>2268</v>
      </c>
      <c r="J189" s="12">
        <v>1</v>
      </c>
      <c r="K189" s="11" t="s">
        <v>2269</v>
      </c>
      <c r="L189" s="11">
        <v>4</v>
      </c>
      <c r="M189" s="12">
        <v>1</v>
      </c>
      <c r="N189" s="48">
        <v>1</v>
      </c>
      <c r="O189" s="30">
        <v>0</v>
      </c>
      <c r="P189" s="31"/>
      <c r="Q189" s="12" t="s">
        <v>1103</v>
      </c>
      <c r="R189" s="13" t="s">
        <v>2331</v>
      </c>
    </row>
    <row r="190" spans="1:18" ht="24" x14ac:dyDescent="0.25">
      <c r="A190" s="64" t="str">
        <f t="shared" si="2"/>
        <v>60</v>
      </c>
      <c r="H190" s="11" t="s">
        <v>2822</v>
      </c>
      <c r="I190" s="11" t="s">
        <v>2271</v>
      </c>
      <c r="J190" s="12">
        <v>1</v>
      </c>
      <c r="K190" s="11" t="s">
        <v>2269</v>
      </c>
      <c r="L190" s="11">
        <v>4</v>
      </c>
      <c r="M190" s="12">
        <v>1</v>
      </c>
      <c r="N190" s="48">
        <v>1</v>
      </c>
      <c r="O190" s="30">
        <v>0</v>
      </c>
      <c r="P190" s="31"/>
      <c r="Q190" s="12" t="s">
        <v>1103</v>
      </c>
      <c r="R190" s="13" t="s">
        <v>2332</v>
      </c>
    </row>
    <row r="191" spans="1:18" ht="78.75" x14ac:dyDescent="0.25">
      <c r="A191" s="64" t="str">
        <f t="shared" si="2"/>
        <v>60</v>
      </c>
      <c r="H191" s="11" t="s">
        <v>2823</v>
      </c>
      <c r="I191" s="11" t="s">
        <v>2824</v>
      </c>
      <c r="J191" s="12">
        <v>0.85</v>
      </c>
      <c r="K191" s="11" t="s">
        <v>2825</v>
      </c>
      <c r="L191" s="11">
        <v>4</v>
      </c>
      <c r="M191" s="12">
        <v>1</v>
      </c>
      <c r="N191" s="48">
        <v>1</v>
      </c>
      <c r="O191" s="30">
        <v>370000000</v>
      </c>
      <c r="P191" s="31">
        <v>360060333</v>
      </c>
      <c r="Q191" s="12">
        <v>0.97313603513513514</v>
      </c>
      <c r="R191" s="13" t="s">
        <v>2826</v>
      </c>
    </row>
    <row r="192" spans="1:18" ht="90" x14ac:dyDescent="0.25">
      <c r="A192" s="64" t="str">
        <f t="shared" si="2"/>
        <v>60</v>
      </c>
      <c r="H192" s="11" t="s">
        <v>2827</v>
      </c>
      <c r="I192" s="11" t="s">
        <v>2828</v>
      </c>
      <c r="J192" s="12">
        <v>0.15</v>
      </c>
      <c r="K192" s="11" t="s">
        <v>2825</v>
      </c>
      <c r="L192" s="11">
        <v>4</v>
      </c>
      <c r="M192" s="12">
        <v>1</v>
      </c>
      <c r="N192" s="48">
        <v>1</v>
      </c>
      <c r="O192" s="30">
        <v>10500000</v>
      </c>
      <c r="P192" s="31">
        <v>10500000</v>
      </c>
      <c r="Q192" s="12">
        <v>1</v>
      </c>
      <c r="R192" s="13" t="s">
        <v>2829</v>
      </c>
    </row>
    <row r="193" spans="1:18" ht="90" x14ac:dyDescent="0.25">
      <c r="A193" s="64" t="str">
        <f t="shared" si="2"/>
        <v>60</v>
      </c>
      <c r="H193" s="11" t="s">
        <v>2830</v>
      </c>
      <c r="I193" s="11" t="s">
        <v>2831</v>
      </c>
      <c r="J193" s="12">
        <v>0.35</v>
      </c>
      <c r="K193" s="11" t="s">
        <v>2825</v>
      </c>
      <c r="L193" s="11">
        <v>4</v>
      </c>
      <c r="M193" s="12">
        <v>1</v>
      </c>
      <c r="N193" s="48">
        <v>1</v>
      </c>
      <c r="O193" s="30">
        <v>370000000</v>
      </c>
      <c r="P193" s="31">
        <v>370000000</v>
      </c>
      <c r="Q193" s="12">
        <v>1</v>
      </c>
      <c r="R193" s="13" t="s">
        <v>2832</v>
      </c>
    </row>
    <row r="194" spans="1:18" ht="123.75" x14ac:dyDescent="0.25">
      <c r="A194" s="64" t="str">
        <f t="shared" si="2"/>
        <v>60</v>
      </c>
      <c r="H194" s="11" t="s">
        <v>2833</v>
      </c>
      <c r="I194" s="11" t="s">
        <v>2834</v>
      </c>
      <c r="J194" s="12">
        <v>0.25</v>
      </c>
      <c r="K194" s="11" t="s">
        <v>2825</v>
      </c>
      <c r="L194" s="11">
        <v>4</v>
      </c>
      <c r="M194" s="12">
        <v>1</v>
      </c>
      <c r="N194" s="48">
        <v>1</v>
      </c>
      <c r="O194" s="30">
        <v>250000000</v>
      </c>
      <c r="P194" s="31">
        <v>248107588</v>
      </c>
      <c r="Q194" s="12">
        <v>0.99243035199999996</v>
      </c>
      <c r="R194" s="13" t="s">
        <v>2835</v>
      </c>
    </row>
    <row r="195" spans="1:18" ht="90" x14ac:dyDescent="0.25">
      <c r="A195" s="64" t="str">
        <f t="shared" si="2"/>
        <v>60</v>
      </c>
      <c r="H195" s="11" t="s">
        <v>2836</v>
      </c>
      <c r="I195" s="11" t="s">
        <v>2837</v>
      </c>
      <c r="J195" s="12">
        <v>0.3</v>
      </c>
      <c r="K195" s="11" t="s">
        <v>2825</v>
      </c>
      <c r="L195" s="11">
        <v>4</v>
      </c>
      <c r="M195" s="12">
        <v>1</v>
      </c>
      <c r="N195" s="48">
        <v>1</v>
      </c>
      <c r="O195" s="30">
        <v>275000000</v>
      </c>
      <c r="P195" s="31">
        <v>271265670</v>
      </c>
      <c r="Q195" s="12">
        <v>0.98642061818181814</v>
      </c>
      <c r="R195" s="29" t="s">
        <v>2838</v>
      </c>
    </row>
    <row r="196" spans="1:18" ht="135" x14ac:dyDescent="0.25">
      <c r="A196" s="64" t="str">
        <f t="shared" si="2"/>
        <v>60</v>
      </c>
      <c r="H196" s="11" t="s">
        <v>2839</v>
      </c>
      <c r="I196" s="11" t="s">
        <v>2840</v>
      </c>
      <c r="J196" s="12">
        <v>0.1</v>
      </c>
      <c r="K196" s="11" t="s">
        <v>2825</v>
      </c>
      <c r="L196" s="11">
        <v>4</v>
      </c>
      <c r="M196" s="12">
        <v>1</v>
      </c>
      <c r="N196" s="48">
        <v>1</v>
      </c>
      <c r="O196" s="30">
        <v>2450000000</v>
      </c>
      <c r="P196" s="31">
        <v>2259157222.5100002</v>
      </c>
      <c r="Q196" s="12">
        <v>0.92210498877959191</v>
      </c>
      <c r="R196" s="13" t="s">
        <v>2841</v>
      </c>
    </row>
    <row r="197" spans="1:18" ht="112.5" x14ac:dyDescent="0.25">
      <c r="A197" s="64" t="str">
        <f t="shared" si="2"/>
        <v>60</v>
      </c>
      <c r="H197" s="11" t="s">
        <v>2842</v>
      </c>
      <c r="I197" s="11" t="s">
        <v>2843</v>
      </c>
      <c r="J197" s="12">
        <v>0.4</v>
      </c>
      <c r="K197" s="11" t="s">
        <v>2825</v>
      </c>
      <c r="L197" s="11">
        <v>4</v>
      </c>
      <c r="M197" s="12">
        <v>1</v>
      </c>
      <c r="N197" s="48">
        <v>1</v>
      </c>
      <c r="O197" s="30">
        <v>500000000</v>
      </c>
      <c r="P197" s="31">
        <v>487461833</v>
      </c>
      <c r="Q197" s="12">
        <v>0.97492366600000002</v>
      </c>
      <c r="R197" s="13" t="s">
        <v>2844</v>
      </c>
    </row>
    <row r="198" spans="1:18" ht="45" x14ac:dyDescent="0.25">
      <c r="A198" s="64" t="str">
        <f t="shared" si="2"/>
        <v>60</v>
      </c>
      <c r="H198" s="11" t="s">
        <v>2845</v>
      </c>
      <c r="I198" s="11" t="s">
        <v>2846</v>
      </c>
      <c r="J198" s="12">
        <v>0.2</v>
      </c>
      <c r="K198" s="11" t="s">
        <v>2825</v>
      </c>
      <c r="L198" s="11">
        <v>2</v>
      </c>
      <c r="M198" s="12">
        <v>1</v>
      </c>
      <c r="N198" s="48">
        <v>1</v>
      </c>
      <c r="O198" s="30">
        <v>4500000</v>
      </c>
      <c r="P198" s="31">
        <v>4500000</v>
      </c>
      <c r="Q198" s="12">
        <v>1</v>
      </c>
      <c r="R198" s="13" t="s">
        <v>2847</v>
      </c>
    </row>
    <row r="199" spans="1:18" ht="45" x14ac:dyDescent="0.25">
      <c r="A199" s="64" t="str">
        <f t="shared" si="2"/>
        <v>60</v>
      </c>
      <c r="H199" s="11" t="s">
        <v>2848</v>
      </c>
      <c r="I199" s="11" t="s">
        <v>2849</v>
      </c>
      <c r="J199" s="12">
        <v>0.4</v>
      </c>
      <c r="K199" s="11" t="s">
        <v>2825</v>
      </c>
      <c r="L199" s="11">
        <v>4</v>
      </c>
      <c r="M199" s="12">
        <v>1</v>
      </c>
      <c r="N199" s="48">
        <v>1</v>
      </c>
      <c r="O199" s="30">
        <v>9500440000</v>
      </c>
      <c r="P199" s="31">
        <v>8602395319.4500008</v>
      </c>
      <c r="Q199" s="12">
        <v>0.90547335907073789</v>
      </c>
      <c r="R199" s="13" t="s">
        <v>2850</v>
      </c>
    </row>
    <row r="200" spans="1:18" ht="24" x14ac:dyDescent="0.25">
      <c r="A200" s="64" t="str">
        <f t="shared" si="2"/>
        <v>70</v>
      </c>
      <c r="H200" s="11" t="s">
        <v>2851</v>
      </c>
      <c r="I200" s="11" t="s">
        <v>22</v>
      </c>
      <c r="J200" s="12">
        <v>1</v>
      </c>
      <c r="K200" s="11" t="s">
        <v>2263</v>
      </c>
      <c r="L200" s="11">
        <v>4</v>
      </c>
      <c r="M200" s="12">
        <v>1</v>
      </c>
      <c r="N200" s="48">
        <v>1</v>
      </c>
      <c r="O200" s="30">
        <v>0</v>
      </c>
      <c r="P200" s="31"/>
      <c r="Q200" s="12" t="s">
        <v>1103</v>
      </c>
      <c r="R200" s="13" t="s">
        <v>2329</v>
      </c>
    </row>
    <row r="201" spans="1:18" ht="24" x14ac:dyDescent="0.25">
      <c r="A201" s="64" t="str">
        <f t="shared" si="2"/>
        <v>70</v>
      </c>
      <c r="H201" s="11" t="s">
        <v>2852</v>
      </c>
      <c r="I201" s="11" t="s">
        <v>2265</v>
      </c>
      <c r="J201" s="12">
        <v>1</v>
      </c>
      <c r="K201" s="11" t="s">
        <v>2266</v>
      </c>
      <c r="L201" s="11">
        <v>4</v>
      </c>
      <c r="M201" s="12">
        <v>1</v>
      </c>
      <c r="N201" s="48">
        <v>1</v>
      </c>
      <c r="O201" s="30">
        <v>0</v>
      </c>
      <c r="P201" s="31"/>
      <c r="Q201" s="12" t="s">
        <v>1103</v>
      </c>
      <c r="R201" s="13" t="s">
        <v>2330</v>
      </c>
    </row>
    <row r="202" spans="1:18" ht="24" x14ac:dyDescent="0.25">
      <c r="A202" s="64" t="str">
        <f t="shared" ref="A202:A211" si="3">LEFT(H202,2)</f>
        <v>70</v>
      </c>
      <c r="H202" s="11" t="s">
        <v>2853</v>
      </c>
      <c r="I202" s="11" t="s">
        <v>2268</v>
      </c>
      <c r="J202" s="12">
        <v>1</v>
      </c>
      <c r="K202" s="11" t="s">
        <v>2269</v>
      </c>
      <c r="L202" s="11">
        <v>4</v>
      </c>
      <c r="M202" s="12">
        <v>1</v>
      </c>
      <c r="N202" s="48">
        <v>1</v>
      </c>
      <c r="O202" s="30">
        <v>0</v>
      </c>
      <c r="P202" s="31"/>
      <c r="Q202" s="12" t="s">
        <v>1103</v>
      </c>
      <c r="R202" s="13" t="s">
        <v>2331</v>
      </c>
    </row>
    <row r="203" spans="1:18" ht="24" x14ac:dyDescent="0.25">
      <c r="A203" s="64" t="str">
        <f t="shared" si="3"/>
        <v>70</v>
      </c>
      <c r="H203" s="11" t="s">
        <v>2854</v>
      </c>
      <c r="I203" s="11" t="s">
        <v>2271</v>
      </c>
      <c r="J203" s="12">
        <v>1</v>
      </c>
      <c r="K203" s="11" t="s">
        <v>2269</v>
      </c>
      <c r="L203" s="11">
        <v>4</v>
      </c>
      <c r="M203" s="12">
        <v>1</v>
      </c>
      <c r="N203" s="48">
        <v>1</v>
      </c>
      <c r="O203" s="30">
        <v>0</v>
      </c>
      <c r="P203" s="31"/>
      <c r="Q203" s="12" t="s">
        <v>1103</v>
      </c>
      <c r="R203" s="13" t="s">
        <v>2332</v>
      </c>
    </row>
    <row r="204" spans="1:18" ht="24" x14ac:dyDescent="0.25">
      <c r="A204" s="64" t="str">
        <f t="shared" si="3"/>
        <v>70</v>
      </c>
      <c r="H204" s="11" t="s">
        <v>2855</v>
      </c>
      <c r="I204" s="11" t="s">
        <v>2856</v>
      </c>
      <c r="J204" s="12">
        <v>0.4</v>
      </c>
      <c r="K204" s="11" t="s">
        <v>2857</v>
      </c>
      <c r="L204" s="11">
        <v>4</v>
      </c>
      <c r="M204" s="12">
        <v>1</v>
      </c>
      <c r="N204" s="48">
        <v>1</v>
      </c>
      <c r="O204" s="30">
        <v>138270000</v>
      </c>
      <c r="P204" s="31">
        <v>128744169</v>
      </c>
      <c r="Q204" s="12">
        <v>1</v>
      </c>
      <c r="R204" s="13"/>
    </row>
    <row r="205" spans="1:18" ht="36" x14ac:dyDescent="0.25">
      <c r="A205" s="64" t="str">
        <f t="shared" si="3"/>
        <v>70</v>
      </c>
      <c r="H205" s="11" t="s">
        <v>2858</v>
      </c>
      <c r="I205" s="11" t="s">
        <v>2859</v>
      </c>
      <c r="J205" s="12">
        <v>0.2</v>
      </c>
      <c r="K205" s="11" t="s">
        <v>2860</v>
      </c>
      <c r="L205" s="11">
        <v>1</v>
      </c>
      <c r="M205" s="12">
        <v>1</v>
      </c>
      <c r="N205" s="48">
        <v>1</v>
      </c>
      <c r="O205" s="30">
        <v>465286933</v>
      </c>
      <c r="P205" s="31">
        <v>461366933</v>
      </c>
      <c r="Q205" s="12">
        <v>0.99157509114918552</v>
      </c>
      <c r="R205" s="13"/>
    </row>
    <row r="206" spans="1:18" ht="24" x14ac:dyDescent="0.25">
      <c r="A206" s="64" t="str">
        <f t="shared" si="3"/>
        <v>70</v>
      </c>
      <c r="H206" s="11" t="s">
        <v>2861</v>
      </c>
      <c r="I206" s="11" t="s">
        <v>2862</v>
      </c>
      <c r="J206" s="12">
        <v>0.2</v>
      </c>
      <c r="K206" s="11" t="s">
        <v>2863</v>
      </c>
      <c r="L206" s="11">
        <v>2</v>
      </c>
      <c r="M206" s="12">
        <v>1</v>
      </c>
      <c r="N206" s="48">
        <v>1</v>
      </c>
      <c r="O206" s="30">
        <v>5000000</v>
      </c>
      <c r="P206" s="31"/>
      <c r="Q206" s="12">
        <v>0</v>
      </c>
      <c r="R206" s="13"/>
    </row>
    <row r="207" spans="1:18" ht="24" x14ac:dyDescent="0.25">
      <c r="A207" s="64" t="str">
        <f t="shared" si="3"/>
        <v>70</v>
      </c>
      <c r="H207" s="11" t="s">
        <v>2864</v>
      </c>
      <c r="I207" s="11" t="s">
        <v>2865</v>
      </c>
      <c r="J207" s="12">
        <v>0.2</v>
      </c>
      <c r="K207" s="11" t="s">
        <v>2866</v>
      </c>
      <c r="L207" s="11">
        <v>2</v>
      </c>
      <c r="M207" s="12">
        <v>1</v>
      </c>
      <c r="N207" s="48">
        <v>1</v>
      </c>
      <c r="O207" s="30">
        <v>5000000</v>
      </c>
      <c r="P207" s="31"/>
      <c r="Q207" s="12">
        <v>0</v>
      </c>
      <c r="R207" s="13"/>
    </row>
    <row r="208" spans="1:18" ht="24" x14ac:dyDescent="0.25">
      <c r="A208" s="64" t="str">
        <f t="shared" si="3"/>
        <v>70</v>
      </c>
      <c r="H208" s="11" t="s">
        <v>2867</v>
      </c>
      <c r="I208" s="11" t="s">
        <v>2868</v>
      </c>
      <c r="J208" s="12">
        <v>0.4</v>
      </c>
      <c r="K208" s="11" t="s">
        <v>2869</v>
      </c>
      <c r="L208" s="11">
        <v>5</v>
      </c>
      <c r="M208" s="12">
        <v>1</v>
      </c>
      <c r="N208" s="48">
        <v>1</v>
      </c>
      <c r="O208" s="30">
        <v>194492015</v>
      </c>
      <c r="P208" s="31">
        <v>194462021</v>
      </c>
      <c r="Q208" s="12">
        <v>0.99984578287185721</v>
      </c>
      <c r="R208" s="13"/>
    </row>
    <row r="209" spans="1:18" x14ac:dyDescent="0.25">
      <c r="A209" s="64" t="str">
        <f t="shared" si="3"/>
        <v>70</v>
      </c>
      <c r="H209" s="11" t="s">
        <v>2870</v>
      </c>
      <c r="I209" s="11" t="s">
        <v>2871</v>
      </c>
      <c r="J209" s="12">
        <v>0.2</v>
      </c>
      <c r="K209" s="11" t="s">
        <v>2872</v>
      </c>
      <c r="L209" s="11">
        <v>1</v>
      </c>
      <c r="M209" s="12">
        <v>1</v>
      </c>
      <c r="N209" s="48">
        <v>1</v>
      </c>
      <c r="O209" s="30">
        <v>5000000</v>
      </c>
      <c r="P209" s="31">
        <v>5000000</v>
      </c>
      <c r="Q209" s="12">
        <v>1</v>
      </c>
      <c r="R209" s="13"/>
    </row>
    <row r="210" spans="1:18" x14ac:dyDescent="0.25">
      <c r="A210" s="64" t="str">
        <f t="shared" si="3"/>
        <v>70</v>
      </c>
      <c r="H210" s="11" t="s">
        <v>2873</v>
      </c>
      <c r="I210" s="11" t="s">
        <v>2874</v>
      </c>
      <c r="J210" s="12">
        <v>0.2</v>
      </c>
      <c r="K210" s="11" t="s">
        <v>2875</v>
      </c>
      <c r="L210" s="11">
        <v>2</v>
      </c>
      <c r="M210" s="12">
        <v>1</v>
      </c>
      <c r="N210" s="48">
        <v>1</v>
      </c>
      <c r="O210" s="30">
        <v>5000000</v>
      </c>
      <c r="P210" s="31">
        <v>5000000</v>
      </c>
      <c r="Q210" s="12">
        <v>1</v>
      </c>
      <c r="R210" s="13"/>
    </row>
    <row r="211" spans="1:18" ht="24" x14ac:dyDescent="0.25">
      <c r="A211" s="64" t="str">
        <f t="shared" si="3"/>
        <v>70</v>
      </c>
      <c r="H211" s="11" t="s">
        <v>2876</v>
      </c>
      <c r="I211" s="11" t="s">
        <v>2877</v>
      </c>
      <c r="J211" s="12">
        <v>0.2</v>
      </c>
      <c r="K211" s="11" t="s">
        <v>2878</v>
      </c>
      <c r="L211" s="11">
        <v>2</v>
      </c>
      <c r="M211" s="12">
        <v>1</v>
      </c>
      <c r="N211" s="48">
        <v>1</v>
      </c>
      <c r="O211" s="30">
        <v>91951840</v>
      </c>
      <c r="P211" s="31">
        <v>91951840</v>
      </c>
      <c r="Q211" s="12">
        <v>1</v>
      </c>
      <c r="R211" s="13"/>
    </row>
  </sheetData>
  <sheetProtection algorithmName="SHA-512" hashValue="MB3NE/daZKI8BaN0K4uyaYdO1iBXyHjA8TWB9COACMsjpxA+muxt7VQfZ/rqwOie1FzPFOBx+u0tylyuPiS8qg==" saltValue="Bhh47UztLMvkHIj+dnPghw==" spinCount="100000" sheet="1" objects="1" scenarios="1"/>
  <mergeCells count="6">
    <mergeCell ref="I1:J2"/>
    <mergeCell ref="K1:Q1"/>
    <mergeCell ref="R1:R2"/>
    <mergeCell ref="K2:Q2"/>
    <mergeCell ref="H4:K4"/>
    <mergeCell ref="M4:Q4"/>
  </mergeCells>
  <conditionalFormatting sqref="H9:R15">
    <cfRule type="expression" dxfId="73" priority="32">
      <formula>$AE9=1</formula>
    </cfRule>
  </conditionalFormatting>
  <conditionalFormatting sqref="N9:N15 P9:P15 R9:R15">
    <cfRule type="expression" dxfId="72" priority="31">
      <formula>$AE9=1</formula>
    </cfRule>
  </conditionalFormatting>
  <conditionalFormatting sqref="H16:Q29">
    <cfRule type="expression" dxfId="71" priority="30">
      <formula>$AE16=1</formula>
    </cfRule>
  </conditionalFormatting>
  <conditionalFormatting sqref="P16:P29 N16:N29">
    <cfRule type="expression" dxfId="70" priority="29">
      <formula>$AE16=1</formula>
    </cfRule>
  </conditionalFormatting>
  <conditionalFormatting sqref="R16:R22 R24:R29">
    <cfRule type="expression" dxfId="69" priority="28">
      <formula>$AE16=1</formula>
    </cfRule>
  </conditionalFormatting>
  <conditionalFormatting sqref="R16:R22 R24:R29">
    <cfRule type="expression" dxfId="68" priority="27">
      <formula>$AE16=1</formula>
    </cfRule>
  </conditionalFormatting>
  <conditionalFormatting sqref="R23">
    <cfRule type="expression" dxfId="67" priority="26">
      <formula>$AE23=1</formula>
    </cfRule>
  </conditionalFormatting>
  <conditionalFormatting sqref="R23">
    <cfRule type="expression" dxfId="66" priority="25">
      <formula>$AE23=1</formula>
    </cfRule>
  </conditionalFormatting>
  <conditionalFormatting sqref="H55:R55 H56:M67 O56:R67">
    <cfRule type="expression" dxfId="65" priority="24">
      <formula>$AE55=1</formula>
    </cfRule>
  </conditionalFormatting>
  <conditionalFormatting sqref="N55 P55:P67 R55:R67">
    <cfRule type="expression" dxfId="64" priority="23">
      <formula>$AE55=1</formula>
    </cfRule>
  </conditionalFormatting>
  <conditionalFormatting sqref="H68:M76 O72:R76 O68:Q71">
    <cfRule type="expression" dxfId="63" priority="22">
      <formula>$AE68=1</formula>
    </cfRule>
  </conditionalFormatting>
  <conditionalFormatting sqref="P68:P76 R72:R76">
    <cfRule type="expression" dxfId="62" priority="21">
      <formula>$AE68=1</formula>
    </cfRule>
  </conditionalFormatting>
  <conditionalFormatting sqref="H81:R113 N56:N76 H77:Q80">
    <cfRule type="expression" dxfId="61" priority="20">
      <formula>$AE56=1</formula>
    </cfRule>
  </conditionalFormatting>
  <conditionalFormatting sqref="P77:P113 R81:R113 N56:N113">
    <cfRule type="expression" dxfId="60" priority="19">
      <formula>$AE56=1</formula>
    </cfRule>
  </conditionalFormatting>
  <conditionalFormatting sqref="H114:R134">
    <cfRule type="expression" dxfId="59" priority="18">
      <formula>$AE114=1</formula>
    </cfRule>
  </conditionalFormatting>
  <conditionalFormatting sqref="P114:P134 R114:R134 N114:N134">
    <cfRule type="expression" dxfId="58" priority="17">
      <formula>$AE114=1</formula>
    </cfRule>
  </conditionalFormatting>
  <conditionalFormatting sqref="H135:R154">
    <cfRule type="expression" dxfId="57" priority="16">
      <formula>$AE135=1</formula>
    </cfRule>
  </conditionalFormatting>
  <conditionalFormatting sqref="N135:N154 P135:P154 R135:R154">
    <cfRule type="expression" dxfId="56" priority="15">
      <formula>$AE135=1</formula>
    </cfRule>
  </conditionalFormatting>
  <conditionalFormatting sqref="H155:R186">
    <cfRule type="expression" dxfId="55" priority="14">
      <formula>$AE155=1</formula>
    </cfRule>
  </conditionalFormatting>
  <conditionalFormatting sqref="N155:N186 P155:P186 R155:R186">
    <cfRule type="expression" dxfId="54" priority="13">
      <formula>$AE155=1</formula>
    </cfRule>
  </conditionalFormatting>
  <conditionalFormatting sqref="H187:R199">
    <cfRule type="expression" dxfId="53" priority="12">
      <formula>$AE187=1</formula>
    </cfRule>
  </conditionalFormatting>
  <conditionalFormatting sqref="P187:P199 R187:R203 N187:N199">
    <cfRule type="expression" dxfId="52" priority="11">
      <formula>$AE187=1</formula>
    </cfRule>
  </conditionalFormatting>
  <conditionalFormatting sqref="H204:R211 H200:Q203">
    <cfRule type="expression" dxfId="51" priority="10">
      <formula>$AE200=1</formula>
    </cfRule>
  </conditionalFormatting>
  <conditionalFormatting sqref="N200:N211 P200:P211 R204:R211">
    <cfRule type="expression" dxfId="50" priority="9">
      <formula>$AE200=1</formula>
    </cfRule>
  </conditionalFormatting>
  <conditionalFormatting sqref="H30:H54">
    <cfRule type="expression" dxfId="49" priority="8">
      <formula>$AE30=1</formula>
    </cfRule>
  </conditionalFormatting>
  <conditionalFormatting sqref="R200:R203">
    <cfRule type="expression" dxfId="48" priority="7">
      <formula>$AE200=1</formula>
    </cfRule>
  </conditionalFormatting>
  <conditionalFormatting sqref="R77:R80">
    <cfRule type="expression" dxfId="47" priority="6">
      <formula>$AE77=1</formula>
    </cfRule>
  </conditionalFormatting>
  <conditionalFormatting sqref="R77:R80">
    <cfRule type="expression" dxfId="46" priority="5">
      <formula>$AE77=1</formula>
    </cfRule>
  </conditionalFormatting>
  <conditionalFormatting sqref="R68:R71">
    <cfRule type="expression" dxfId="45" priority="4">
      <formula>$AE68=1</formula>
    </cfRule>
  </conditionalFormatting>
  <conditionalFormatting sqref="R68:R71">
    <cfRule type="expression" dxfId="44" priority="3">
      <formula>$AE68=1</formula>
    </cfRule>
  </conditionalFormatting>
  <conditionalFormatting sqref="R30:R33">
    <cfRule type="expression" dxfId="43" priority="2">
      <formula>$AE30=1</formula>
    </cfRule>
  </conditionalFormatting>
  <conditionalFormatting sqref="R30:R33">
    <cfRule type="expression" dxfId="42" priority="1">
      <formula>$AE30=1</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1"/>
  <sheetViews>
    <sheetView workbookViewId="0">
      <pane xSplit="8" ySplit="8" topLeftCell="I27" activePane="bottomRight" state="frozen"/>
      <selection pane="topRight" activeCell="I1" sqref="I1"/>
      <selection pane="bottomLeft" activeCell="A9" sqref="A9"/>
      <selection pane="bottomRight" activeCell="H131" sqref="H131"/>
    </sheetView>
  </sheetViews>
  <sheetFormatPr baseColWidth="10" defaultColWidth="11.42578125" defaultRowHeight="15" x14ac:dyDescent="0.25"/>
  <cols>
    <col min="1" max="6" width="6" hidden="1" customWidth="1"/>
    <col min="7" max="7" width="9.42578125" customWidth="1"/>
    <col min="8" max="8" width="52.5703125" customWidth="1"/>
    <col min="9" max="9" width="44.42578125" customWidth="1"/>
    <col min="10" max="10" width="7.7109375" customWidth="1"/>
    <col min="11" max="12" width="10.42578125" customWidth="1"/>
    <col min="13" max="13" width="8.140625" customWidth="1"/>
    <col min="14" max="14" width="68.5703125" customWidth="1"/>
  </cols>
  <sheetData>
    <row r="1" spans="1:15" ht="24" customHeight="1" x14ac:dyDescent="0.25">
      <c r="H1" s="100" t="s">
        <v>0</v>
      </c>
      <c r="I1" s="100"/>
      <c r="J1" s="105" t="s">
        <v>1</v>
      </c>
      <c r="K1" s="105"/>
      <c r="L1" s="105"/>
      <c r="M1" s="105"/>
      <c r="N1" s="105"/>
      <c r="O1" s="100" t="s">
        <v>2</v>
      </c>
    </row>
    <row r="2" spans="1:15" ht="24" customHeight="1" x14ac:dyDescent="0.25">
      <c r="H2" s="100"/>
      <c r="I2" s="100"/>
      <c r="J2" s="105" t="s">
        <v>3</v>
      </c>
      <c r="K2" s="105"/>
      <c r="L2" s="105"/>
      <c r="M2" s="105"/>
      <c r="N2" s="105"/>
      <c r="O2" s="101"/>
    </row>
    <row r="3" spans="1:15" ht="3.75" customHeight="1" x14ac:dyDescent="0.25">
      <c r="H3" s="1"/>
      <c r="I3" s="1"/>
      <c r="J3" s="1"/>
      <c r="K3" s="1"/>
      <c r="L3" s="1"/>
      <c r="M3" s="1"/>
      <c r="N3" s="1"/>
      <c r="O3" s="1"/>
    </row>
    <row r="4" spans="1:15" ht="30.75" customHeight="1" x14ac:dyDescent="0.25">
      <c r="G4" s="88" t="s">
        <v>2251</v>
      </c>
      <c r="H4" s="88"/>
      <c r="I4" s="88"/>
      <c r="J4" s="88"/>
      <c r="K4" s="104" t="s">
        <v>2879</v>
      </c>
      <c r="L4" s="104"/>
      <c r="M4" s="104"/>
      <c r="N4" s="104"/>
      <c r="O4" s="104"/>
    </row>
    <row r="5" spans="1:15" ht="3.75" customHeight="1" x14ac:dyDescent="0.25">
      <c r="H5" s="1"/>
      <c r="I5" s="1"/>
      <c r="J5" s="1"/>
      <c r="K5" s="1"/>
      <c r="L5" s="1"/>
      <c r="M5" s="1"/>
      <c r="N5" s="1"/>
      <c r="O5" s="1"/>
    </row>
    <row r="6" spans="1:15" ht="3.75" customHeight="1" x14ac:dyDescent="0.25">
      <c r="H6" s="1"/>
      <c r="I6" s="1"/>
      <c r="J6" s="1"/>
      <c r="K6" s="1"/>
      <c r="L6" s="1"/>
      <c r="M6" s="1"/>
      <c r="N6" s="1"/>
      <c r="O6" s="1"/>
    </row>
    <row r="7" spans="1:15" x14ac:dyDescent="0.25">
      <c r="H7" s="1"/>
      <c r="I7" s="1"/>
      <c r="J7" s="1"/>
      <c r="K7" s="1"/>
      <c r="L7" s="5"/>
      <c r="M7" s="1"/>
      <c r="N7" s="1"/>
      <c r="O7" s="1"/>
    </row>
    <row r="8" spans="1:15" ht="22.5" x14ac:dyDescent="0.25">
      <c r="G8" s="3" t="s">
        <v>2880</v>
      </c>
      <c r="H8" s="3" t="s">
        <v>2881</v>
      </c>
      <c r="I8" s="3" t="s">
        <v>2255</v>
      </c>
      <c r="J8" s="3" t="s">
        <v>12</v>
      </c>
      <c r="K8" s="3" t="s">
        <v>2882</v>
      </c>
      <c r="L8" s="3" t="s">
        <v>2883</v>
      </c>
      <c r="M8" s="3" t="s">
        <v>2884</v>
      </c>
      <c r="N8" s="3" t="s">
        <v>2261</v>
      </c>
    </row>
    <row r="9" spans="1:15" ht="78.75" x14ac:dyDescent="0.25">
      <c r="A9" s="64" t="str">
        <f>LEFT(G9,2)</f>
        <v>11</v>
      </c>
      <c r="G9" s="33" t="s">
        <v>2885</v>
      </c>
      <c r="H9" s="33" t="s">
        <v>2886</v>
      </c>
      <c r="I9" s="11" t="s">
        <v>2887</v>
      </c>
      <c r="J9" s="34">
        <v>0.25</v>
      </c>
      <c r="K9" s="34">
        <v>1</v>
      </c>
      <c r="L9" s="35">
        <v>1</v>
      </c>
      <c r="M9" s="33"/>
      <c r="N9" s="13" t="s">
        <v>25</v>
      </c>
    </row>
    <row r="10" spans="1:15" ht="36" x14ac:dyDescent="0.25">
      <c r="A10" s="64" t="str">
        <f t="shared" ref="A10:A73" si="0">LEFT(G10,2)</f>
        <v>11</v>
      </c>
      <c r="G10" s="33" t="s">
        <v>2888</v>
      </c>
      <c r="H10" s="33" t="s">
        <v>2889</v>
      </c>
      <c r="I10" s="11" t="s">
        <v>2890</v>
      </c>
      <c r="J10" s="34">
        <v>0.25</v>
      </c>
      <c r="K10" s="34">
        <v>1</v>
      </c>
      <c r="L10" s="35">
        <v>1</v>
      </c>
      <c r="M10" s="33"/>
      <c r="N10" s="13" t="s">
        <v>30</v>
      </c>
    </row>
    <row r="11" spans="1:15" ht="33.75" x14ac:dyDescent="0.25">
      <c r="A11" s="64" t="str">
        <f t="shared" si="0"/>
        <v>11</v>
      </c>
      <c r="G11" s="33" t="s">
        <v>2891</v>
      </c>
      <c r="H11" s="33" t="s">
        <v>2892</v>
      </c>
      <c r="I11" s="11" t="s">
        <v>2893</v>
      </c>
      <c r="J11" s="34">
        <v>0.25</v>
      </c>
      <c r="K11" s="34">
        <v>1</v>
      </c>
      <c r="L11" s="35">
        <v>1</v>
      </c>
      <c r="M11" s="33"/>
      <c r="N11" s="13" t="s">
        <v>50</v>
      </c>
    </row>
    <row r="12" spans="1:15" ht="67.5" x14ac:dyDescent="0.25">
      <c r="A12" s="64" t="str">
        <f t="shared" si="0"/>
        <v>11</v>
      </c>
      <c r="G12" s="33" t="s">
        <v>2894</v>
      </c>
      <c r="H12" s="33" t="s">
        <v>2895</v>
      </c>
      <c r="I12" s="11" t="s">
        <v>2896</v>
      </c>
      <c r="J12" s="34">
        <v>0.25</v>
      </c>
      <c r="K12" s="34">
        <v>1</v>
      </c>
      <c r="L12" s="35">
        <v>1</v>
      </c>
      <c r="M12" s="33"/>
      <c r="N12" s="13" t="s">
        <v>2272</v>
      </c>
    </row>
    <row r="13" spans="1:15" ht="191.25" x14ac:dyDescent="0.25">
      <c r="A13" s="64" t="str">
        <f t="shared" si="0"/>
        <v>11</v>
      </c>
      <c r="G13" s="33" t="s">
        <v>2897</v>
      </c>
      <c r="H13" s="33" t="s">
        <v>2898</v>
      </c>
      <c r="I13" s="11" t="s">
        <v>2899</v>
      </c>
      <c r="J13" s="34">
        <v>0.6</v>
      </c>
      <c r="K13" s="34">
        <v>1</v>
      </c>
      <c r="L13" s="35">
        <v>1</v>
      </c>
      <c r="M13" s="33"/>
      <c r="N13" s="13" t="s">
        <v>88</v>
      </c>
    </row>
    <row r="14" spans="1:15" ht="213.75" x14ac:dyDescent="0.25">
      <c r="A14" s="64" t="str">
        <f t="shared" si="0"/>
        <v>11</v>
      </c>
      <c r="G14" s="33" t="s">
        <v>2900</v>
      </c>
      <c r="H14" s="33" t="s">
        <v>2901</v>
      </c>
      <c r="I14" s="11" t="s">
        <v>2902</v>
      </c>
      <c r="J14" s="34">
        <v>0.3</v>
      </c>
      <c r="K14" s="34">
        <v>1</v>
      </c>
      <c r="L14" s="35">
        <v>1</v>
      </c>
      <c r="M14" s="33"/>
      <c r="N14" s="13" t="s">
        <v>104</v>
      </c>
    </row>
    <row r="15" spans="1:15" ht="123.75" x14ac:dyDescent="0.25">
      <c r="A15" s="64" t="str">
        <f t="shared" si="0"/>
        <v>11</v>
      </c>
      <c r="G15" s="33" t="s">
        <v>2903</v>
      </c>
      <c r="H15" s="33" t="s">
        <v>2904</v>
      </c>
      <c r="I15" s="11" t="s">
        <v>2905</v>
      </c>
      <c r="J15" s="34">
        <v>0.1</v>
      </c>
      <c r="K15" s="34">
        <v>1</v>
      </c>
      <c r="L15" s="35">
        <v>1</v>
      </c>
      <c r="M15" s="33"/>
      <c r="N15" s="13" t="s">
        <v>119</v>
      </c>
    </row>
    <row r="16" spans="1:15" ht="24" x14ac:dyDescent="0.25">
      <c r="A16" s="64" t="str">
        <f t="shared" si="0"/>
        <v>12</v>
      </c>
      <c r="G16" s="33" t="s">
        <v>2906</v>
      </c>
      <c r="H16" s="33" t="s">
        <v>2886</v>
      </c>
      <c r="I16" s="11" t="s">
        <v>2887</v>
      </c>
      <c r="J16" s="34">
        <v>0.25</v>
      </c>
      <c r="K16" s="34">
        <v>1</v>
      </c>
      <c r="L16" s="35">
        <v>1</v>
      </c>
      <c r="M16" s="36">
        <v>0.25</v>
      </c>
      <c r="N16" s="13" t="s">
        <v>2907</v>
      </c>
    </row>
    <row r="17" spans="1:14" ht="36" x14ac:dyDescent="0.25">
      <c r="A17" s="64" t="str">
        <f t="shared" si="0"/>
        <v>12</v>
      </c>
      <c r="G17" s="33" t="s">
        <v>2908</v>
      </c>
      <c r="H17" s="33" t="s">
        <v>2889</v>
      </c>
      <c r="I17" s="11" t="s">
        <v>2890</v>
      </c>
      <c r="J17" s="34">
        <v>0.25</v>
      </c>
      <c r="K17" s="34">
        <v>1</v>
      </c>
      <c r="L17" s="35">
        <v>1</v>
      </c>
      <c r="M17" s="36">
        <v>0.25</v>
      </c>
      <c r="N17" s="13" t="s">
        <v>2909</v>
      </c>
    </row>
    <row r="18" spans="1:14" x14ac:dyDescent="0.25">
      <c r="A18" s="64" t="str">
        <f t="shared" si="0"/>
        <v>12</v>
      </c>
      <c r="G18" s="33" t="s">
        <v>2910</v>
      </c>
      <c r="H18" s="33" t="s">
        <v>2892</v>
      </c>
      <c r="I18" s="11" t="s">
        <v>2893</v>
      </c>
      <c r="J18" s="34">
        <v>0.25</v>
      </c>
      <c r="K18" s="34">
        <v>1</v>
      </c>
      <c r="L18" s="35">
        <v>1</v>
      </c>
      <c r="M18" s="36">
        <v>0.25</v>
      </c>
      <c r="N18" s="13" t="s">
        <v>2911</v>
      </c>
    </row>
    <row r="19" spans="1:14" ht="24" x14ac:dyDescent="0.25">
      <c r="A19" s="64" t="str">
        <f t="shared" si="0"/>
        <v>12</v>
      </c>
      <c r="G19" s="33" t="s">
        <v>2912</v>
      </c>
      <c r="H19" s="33" t="s">
        <v>2913</v>
      </c>
      <c r="I19" s="11" t="s">
        <v>2896</v>
      </c>
      <c r="J19" s="34">
        <v>0.25</v>
      </c>
      <c r="K19" s="34">
        <v>1</v>
      </c>
      <c r="L19" s="35">
        <v>1</v>
      </c>
      <c r="M19" s="36">
        <v>0.25</v>
      </c>
      <c r="N19" s="13" t="s">
        <v>2914</v>
      </c>
    </row>
    <row r="20" spans="1:14" ht="36" x14ac:dyDescent="0.25">
      <c r="A20" s="64" t="str">
        <f t="shared" si="0"/>
        <v>12</v>
      </c>
      <c r="G20" s="33" t="s">
        <v>2915</v>
      </c>
      <c r="H20" s="33" t="s">
        <v>2916</v>
      </c>
      <c r="I20" s="11" t="s">
        <v>2917</v>
      </c>
      <c r="J20" s="34">
        <v>0.2</v>
      </c>
      <c r="K20" s="34">
        <v>1</v>
      </c>
      <c r="L20" s="35">
        <v>1</v>
      </c>
      <c r="M20" s="36">
        <v>0.2</v>
      </c>
      <c r="N20" s="13" t="s">
        <v>2918</v>
      </c>
    </row>
    <row r="21" spans="1:14" ht="24" x14ac:dyDescent="0.25">
      <c r="A21" s="64" t="str">
        <f t="shared" si="0"/>
        <v>12</v>
      </c>
      <c r="G21" s="33" t="s">
        <v>2919</v>
      </c>
      <c r="H21" s="33" t="s">
        <v>2920</v>
      </c>
      <c r="I21" s="11" t="s">
        <v>2296</v>
      </c>
      <c r="J21" s="34">
        <v>0.1</v>
      </c>
      <c r="K21" s="34">
        <v>1</v>
      </c>
      <c r="L21" s="35">
        <v>1</v>
      </c>
      <c r="M21" s="36">
        <v>0.1</v>
      </c>
      <c r="N21" s="13" t="s">
        <v>2921</v>
      </c>
    </row>
    <row r="22" spans="1:14" ht="24" x14ac:dyDescent="0.25">
      <c r="A22" s="64" t="str">
        <f t="shared" si="0"/>
        <v>12</v>
      </c>
      <c r="G22" s="33" t="s">
        <v>2922</v>
      </c>
      <c r="H22" s="33" t="s">
        <v>2923</v>
      </c>
      <c r="I22" s="11" t="s">
        <v>2300</v>
      </c>
      <c r="J22" s="34">
        <v>0.15</v>
      </c>
      <c r="K22" s="34">
        <v>1</v>
      </c>
      <c r="L22" s="35">
        <v>1</v>
      </c>
      <c r="M22" s="36">
        <v>0.15</v>
      </c>
      <c r="N22" s="13" t="s">
        <v>2924</v>
      </c>
    </row>
    <row r="23" spans="1:14" ht="22.5" x14ac:dyDescent="0.25">
      <c r="A23" s="64" t="str">
        <f t="shared" si="0"/>
        <v>12</v>
      </c>
      <c r="G23" s="33" t="s">
        <v>2925</v>
      </c>
      <c r="H23" s="33" t="s">
        <v>2926</v>
      </c>
      <c r="I23" s="11" t="s">
        <v>2304</v>
      </c>
      <c r="J23" s="34">
        <v>0.05</v>
      </c>
      <c r="K23" s="34">
        <v>1</v>
      </c>
      <c r="L23" s="35">
        <v>1</v>
      </c>
      <c r="M23" s="36">
        <v>0.05</v>
      </c>
      <c r="N23" s="13" t="s">
        <v>194</v>
      </c>
    </row>
    <row r="24" spans="1:14" ht="36" x14ac:dyDescent="0.25">
      <c r="A24" s="64" t="str">
        <f t="shared" si="0"/>
        <v>12</v>
      </c>
      <c r="G24" s="33" t="s">
        <v>2927</v>
      </c>
      <c r="H24" s="33" t="s">
        <v>2928</v>
      </c>
      <c r="I24" s="11" t="s">
        <v>2308</v>
      </c>
      <c r="J24" s="34">
        <v>0.1</v>
      </c>
      <c r="K24" s="34">
        <v>1</v>
      </c>
      <c r="L24" s="35">
        <v>1</v>
      </c>
      <c r="M24" s="36">
        <v>0.1</v>
      </c>
      <c r="N24" s="13" t="s">
        <v>2309</v>
      </c>
    </row>
    <row r="25" spans="1:14" ht="24" x14ac:dyDescent="0.25">
      <c r="A25" s="64" t="str">
        <f t="shared" si="0"/>
        <v>12</v>
      </c>
      <c r="G25" s="33" t="s">
        <v>2929</v>
      </c>
      <c r="H25" s="33" t="s">
        <v>2930</v>
      </c>
      <c r="I25" s="11" t="s">
        <v>2312</v>
      </c>
      <c r="J25" s="34">
        <v>0.2</v>
      </c>
      <c r="K25" s="34">
        <v>1</v>
      </c>
      <c r="L25" s="35">
        <v>1</v>
      </c>
      <c r="M25" s="36">
        <v>0.2</v>
      </c>
      <c r="N25" s="13" t="s">
        <v>2931</v>
      </c>
    </row>
    <row r="26" spans="1:14" ht="22.5" x14ac:dyDescent="0.25">
      <c r="A26" s="64" t="str">
        <f t="shared" si="0"/>
        <v>12</v>
      </c>
      <c r="G26" s="33" t="s">
        <v>2932</v>
      </c>
      <c r="H26" s="33" t="s">
        <v>2933</v>
      </c>
      <c r="I26" s="11" t="s">
        <v>2934</v>
      </c>
      <c r="J26" s="34">
        <v>0.2</v>
      </c>
      <c r="K26" s="34">
        <v>1</v>
      </c>
      <c r="L26" s="35">
        <v>1</v>
      </c>
      <c r="M26" s="36">
        <v>0.2</v>
      </c>
      <c r="N26" s="13" t="s">
        <v>2935</v>
      </c>
    </row>
    <row r="27" spans="1:14" x14ac:dyDescent="0.25">
      <c r="A27" s="64" t="str">
        <f t="shared" si="0"/>
        <v>12</v>
      </c>
      <c r="G27" s="33" t="s">
        <v>2936</v>
      </c>
      <c r="H27" s="33" t="s">
        <v>2937</v>
      </c>
      <c r="I27" s="11" t="s">
        <v>2319</v>
      </c>
      <c r="J27" s="34">
        <v>0.5</v>
      </c>
      <c r="K27" s="34">
        <v>1</v>
      </c>
      <c r="L27" s="35">
        <v>1</v>
      </c>
      <c r="M27" s="36">
        <v>0.5</v>
      </c>
      <c r="N27" s="13" t="s">
        <v>2938</v>
      </c>
    </row>
    <row r="28" spans="1:14" ht="24" x14ac:dyDescent="0.25">
      <c r="A28" s="64" t="str">
        <f t="shared" si="0"/>
        <v>12</v>
      </c>
      <c r="G28" s="33" t="s">
        <v>2939</v>
      </c>
      <c r="H28" s="33" t="s">
        <v>2940</v>
      </c>
      <c r="I28" s="11" t="s">
        <v>2941</v>
      </c>
      <c r="J28" s="34">
        <v>0.5</v>
      </c>
      <c r="K28" s="34">
        <v>1</v>
      </c>
      <c r="L28" s="35">
        <v>1</v>
      </c>
      <c r="M28" s="36">
        <v>0.5</v>
      </c>
      <c r="N28" s="13" t="s">
        <v>2942</v>
      </c>
    </row>
    <row r="29" spans="1:14" x14ac:dyDescent="0.25">
      <c r="A29" s="64" t="str">
        <f t="shared" si="0"/>
        <v>12</v>
      </c>
      <c r="G29" s="33" t="s">
        <v>2943</v>
      </c>
      <c r="H29" s="33" t="s">
        <v>2944</v>
      </c>
      <c r="I29" s="11" t="s">
        <v>2934</v>
      </c>
      <c r="J29" s="34">
        <v>1</v>
      </c>
      <c r="K29" s="34">
        <v>1</v>
      </c>
      <c r="L29" s="35">
        <v>1</v>
      </c>
      <c r="M29" s="36">
        <v>1</v>
      </c>
      <c r="N29" s="13" t="s">
        <v>2945</v>
      </c>
    </row>
    <row r="30" spans="1:14" ht="24" x14ac:dyDescent="0.25">
      <c r="A30" s="64" t="str">
        <f t="shared" si="0"/>
        <v>13</v>
      </c>
      <c r="G30" s="47">
        <v>13001</v>
      </c>
      <c r="H30" s="11" t="s">
        <v>2886</v>
      </c>
      <c r="I30" s="11" t="s">
        <v>2887</v>
      </c>
      <c r="J30" s="39">
        <v>0.25</v>
      </c>
      <c r="K30" s="39">
        <v>1</v>
      </c>
      <c r="L30" s="39">
        <v>1</v>
      </c>
      <c r="M30" s="11"/>
      <c r="N30" s="38" t="s">
        <v>2946</v>
      </c>
    </row>
    <row r="31" spans="1:14" ht="36" x14ac:dyDescent="0.25">
      <c r="A31" s="64" t="str">
        <f t="shared" si="0"/>
        <v>13</v>
      </c>
      <c r="G31" s="47">
        <v>13002</v>
      </c>
      <c r="H31" s="11" t="s">
        <v>2889</v>
      </c>
      <c r="I31" s="11" t="s">
        <v>2890</v>
      </c>
      <c r="J31" s="39">
        <v>0.25</v>
      </c>
      <c r="K31" s="39">
        <v>1</v>
      </c>
      <c r="L31" s="39">
        <v>1</v>
      </c>
      <c r="M31" s="11"/>
      <c r="N31" s="38" t="s">
        <v>2947</v>
      </c>
    </row>
    <row r="32" spans="1:14" ht="22.5" x14ac:dyDescent="0.25">
      <c r="A32" s="64" t="str">
        <f t="shared" si="0"/>
        <v>13</v>
      </c>
      <c r="G32" s="47">
        <v>13003</v>
      </c>
      <c r="H32" s="11" t="s">
        <v>2892</v>
      </c>
      <c r="I32" s="11" t="s">
        <v>2893</v>
      </c>
      <c r="J32" s="39">
        <v>0.25</v>
      </c>
      <c r="K32" s="39">
        <v>1</v>
      </c>
      <c r="L32" s="39">
        <v>1</v>
      </c>
      <c r="M32" s="11"/>
      <c r="N32" s="38" t="s">
        <v>2948</v>
      </c>
    </row>
    <row r="33" spans="1:14" ht="24" x14ac:dyDescent="0.25">
      <c r="A33" s="64" t="str">
        <f t="shared" si="0"/>
        <v>13</v>
      </c>
      <c r="G33" s="47">
        <v>13004</v>
      </c>
      <c r="H33" s="11" t="s">
        <v>2895</v>
      </c>
      <c r="I33" s="11" t="s">
        <v>2896</v>
      </c>
      <c r="J33" s="39">
        <v>0.25</v>
      </c>
      <c r="K33" s="39">
        <v>1</v>
      </c>
      <c r="L33" s="39">
        <v>1</v>
      </c>
      <c r="M33" s="11"/>
      <c r="N33" s="38" t="s">
        <v>2949</v>
      </c>
    </row>
    <row r="34" spans="1:14" ht="24" x14ac:dyDescent="0.25">
      <c r="A34" s="64" t="str">
        <f t="shared" si="0"/>
        <v>13</v>
      </c>
      <c r="G34" s="47">
        <v>13011</v>
      </c>
      <c r="H34" s="11" t="s">
        <v>2950</v>
      </c>
      <c r="I34" s="11" t="s">
        <v>2951</v>
      </c>
      <c r="J34" s="39">
        <v>0.25</v>
      </c>
      <c r="K34" s="39">
        <v>1</v>
      </c>
      <c r="L34" s="39">
        <v>1</v>
      </c>
      <c r="M34" s="11"/>
      <c r="N34" s="38" t="s">
        <v>2952</v>
      </c>
    </row>
    <row r="35" spans="1:14" ht="22.5" x14ac:dyDescent="0.25">
      <c r="A35" s="64" t="str">
        <f t="shared" si="0"/>
        <v>13</v>
      </c>
      <c r="G35" s="47">
        <v>13012</v>
      </c>
      <c r="H35" s="11" t="s">
        <v>2953</v>
      </c>
      <c r="I35" s="11" t="s">
        <v>2954</v>
      </c>
      <c r="J35" s="39">
        <v>0.25</v>
      </c>
      <c r="K35" s="39">
        <v>1</v>
      </c>
      <c r="L35" s="39">
        <v>1</v>
      </c>
      <c r="M35" s="11"/>
      <c r="N35" s="38" t="s">
        <v>2955</v>
      </c>
    </row>
    <row r="36" spans="1:14" ht="22.5" x14ac:dyDescent="0.25">
      <c r="A36" s="64" t="str">
        <f t="shared" si="0"/>
        <v>13</v>
      </c>
      <c r="G36" s="47">
        <v>13013</v>
      </c>
      <c r="H36" s="11" t="s">
        <v>2956</v>
      </c>
      <c r="I36" s="11" t="s">
        <v>2957</v>
      </c>
      <c r="J36" s="39">
        <v>0.25</v>
      </c>
      <c r="K36" s="39">
        <v>1</v>
      </c>
      <c r="L36" s="39">
        <v>1</v>
      </c>
      <c r="M36" s="11"/>
      <c r="N36" s="38" t="s">
        <v>2958</v>
      </c>
    </row>
    <row r="37" spans="1:14" ht="22.5" x14ac:dyDescent="0.25">
      <c r="A37" s="64" t="str">
        <f t="shared" si="0"/>
        <v>13</v>
      </c>
      <c r="G37" s="47">
        <v>13014</v>
      </c>
      <c r="H37" s="11" t="s">
        <v>2959</v>
      </c>
      <c r="I37" s="11" t="s">
        <v>2960</v>
      </c>
      <c r="J37" s="39">
        <v>0.25</v>
      </c>
      <c r="K37" s="39">
        <v>1</v>
      </c>
      <c r="L37" s="39">
        <v>1</v>
      </c>
      <c r="M37" s="11"/>
      <c r="N37" s="38" t="s">
        <v>2961</v>
      </c>
    </row>
    <row r="38" spans="1:14" ht="22.5" x14ac:dyDescent="0.25">
      <c r="A38" s="64" t="str">
        <f t="shared" si="0"/>
        <v>13</v>
      </c>
      <c r="G38" s="47">
        <v>13021</v>
      </c>
      <c r="H38" s="11" t="s">
        <v>2962</v>
      </c>
      <c r="I38" s="11" t="s">
        <v>2963</v>
      </c>
      <c r="J38" s="39">
        <v>1</v>
      </c>
      <c r="K38" s="39">
        <v>1</v>
      </c>
      <c r="L38" s="39">
        <v>1</v>
      </c>
      <c r="M38" s="11"/>
      <c r="N38" s="38" t="s">
        <v>2964</v>
      </c>
    </row>
    <row r="39" spans="1:14" ht="24" x14ac:dyDescent="0.25">
      <c r="A39" s="64" t="str">
        <f t="shared" si="0"/>
        <v>13</v>
      </c>
      <c r="G39" s="47">
        <v>13031</v>
      </c>
      <c r="H39" s="11" t="s">
        <v>2965</v>
      </c>
      <c r="I39" s="11" t="s">
        <v>2966</v>
      </c>
      <c r="J39" s="39">
        <v>0.3</v>
      </c>
      <c r="K39" s="39">
        <v>1</v>
      </c>
      <c r="L39" s="39">
        <v>1</v>
      </c>
      <c r="M39" s="11"/>
      <c r="N39" s="38" t="s">
        <v>2967</v>
      </c>
    </row>
    <row r="40" spans="1:14" ht="24" x14ac:dyDescent="0.25">
      <c r="A40" s="64" t="str">
        <f t="shared" si="0"/>
        <v>13</v>
      </c>
      <c r="G40" s="47">
        <v>13032</v>
      </c>
      <c r="H40" s="11" t="s">
        <v>2968</v>
      </c>
      <c r="I40" s="11" t="s">
        <v>2969</v>
      </c>
      <c r="J40" s="39">
        <v>0.4</v>
      </c>
      <c r="K40" s="39">
        <v>1</v>
      </c>
      <c r="L40" s="39">
        <v>1</v>
      </c>
      <c r="M40" s="11"/>
      <c r="N40" s="38" t="s">
        <v>2970</v>
      </c>
    </row>
    <row r="41" spans="1:14" ht="33.75" x14ac:dyDescent="0.25">
      <c r="A41" s="64" t="str">
        <f t="shared" si="0"/>
        <v>13</v>
      </c>
      <c r="G41" s="47">
        <v>13033</v>
      </c>
      <c r="H41" s="11" t="s">
        <v>2971</v>
      </c>
      <c r="I41" s="11" t="e" cm="1">
        <f t="array" ref="I41">- Trámites presupuestales gestionados oportunamente
- Reportes de seguimiento elaborados</f>
        <v>#NAME?</v>
      </c>
      <c r="J41" s="39">
        <v>0.3</v>
      </c>
      <c r="K41" s="39">
        <v>1</v>
      </c>
      <c r="L41" s="39">
        <v>1</v>
      </c>
      <c r="M41" s="11"/>
      <c r="N41" s="38" t="s">
        <v>2972</v>
      </c>
    </row>
    <row r="42" spans="1:14" ht="22.5" x14ac:dyDescent="0.25">
      <c r="A42" s="64" t="str">
        <f t="shared" si="0"/>
        <v>13</v>
      </c>
      <c r="G42" s="47">
        <v>13041</v>
      </c>
      <c r="H42" s="11" t="s">
        <v>2973</v>
      </c>
      <c r="I42" s="11" t="s">
        <v>2974</v>
      </c>
      <c r="J42" s="39">
        <v>0.3</v>
      </c>
      <c r="K42" s="39">
        <v>1</v>
      </c>
      <c r="L42" s="39">
        <v>1</v>
      </c>
      <c r="M42" s="11"/>
      <c r="N42" s="38" t="s">
        <v>2975</v>
      </c>
    </row>
    <row r="43" spans="1:14" ht="24" x14ac:dyDescent="0.25">
      <c r="A43" s="64" t="str">
        <f t="shared" si="0"/>
        <v>13</v>
      </c>
      <c r="G43" s="47">
        <v>13042</v>
      </c>
      <c r="H43" s="11" t="s">
        <v>2976</v>
      </c>
      <c r="I43" s="11" t="s">
        <v>2977</v>
      </c>
      <c r="J43" s="39">
        <v>0.3</v>
      </c>
      <c r="K43" s="39">
        <v>1</v>
      </c>
      <c r="L43" s="39">
        <v>1</v>
      </c>
      <c r="M43" s="11"/>
      <c r="N43" s="38" t="s">
        <v>2978</v>
      </c>
    </row>
    <row r="44" spans="1:14" ht="24" x14ac:dyDescent="0.25">
      <c r="A44" s="64" t="str">
        <f t="shared" si="0"/>
        <v>13</v>
      </c>
      <c r="G44" s="47">
        <v>13043</v>
      </c>
      <c r="H44" s="11" t="s">
        <v>2979</v>
      </c>
      <c r="I44" s="11" t="s">
        <v>2980</v>
      </c>
      <c r="J44" s="39">
        <v>0.2</v>
      </c>
      <c r="K44" s="39">
        <v>1</v>
      </c>
      <c r="L44" s="39">
        <v>1</v>
      </c>
      <c r="M44" s="11"/>
      <c r="N44" s="38" t="s">
        <v>2981</v>
      </c>
    </row>
    <row r="45" spans="1:14" ht="24" x14ac:dyDescent="0.25">
      <c r="A45" s="64" t="str">
        <f t="shared" si="0"/>
        <v>13</v>
      </c>
      <c r="G45" s="47">
        <v>13044</v>
      </c>
      <c r="H45" s="11" t="s">
        <v>2982</v>
      </c>
      <c r="I45" s="11" t="s">
        <v>2983</v>
      </c>
      <c r="J45" s="39">
        <v>0.2</v>
      </c>
      <c r="K45" s="39">
        <v>1</v>
      </c>
      <c r="L45" s="39">
        <v>1</v>
      </c>
      <c r="M45" s="11"/>
      <c r="N45" s="38" t="s">
        <v>2984</v>
      </c>
    </row>
    <row r="46" spans="1:14" ht="22.5" x14ac:dyDescent="0.25">
      <c r="A46" s="64" t="str">
        <f t="shared" si="0"/>
        <v>13</v>
      </c>
      <c r="G46" s="47">
        <v>13051</v>
      </c>
      <c r="H46" s="11" t="s">
        <v>2985</v>
      </c>
      <c r="I46" s="11" t="s">
        <v>2385</v>
      </c>
      <c r="J46" s="39">
        <v>0.2</v>
      </c>
      <c r="K46" s="39">
        <v>1</v>
      </c>
      <c r="L46" s="39">
        <v>1</v>
      </c>
      <c r="M46" s="11"/>
      <c r="N46" s="38" t="s">
        <v>2986</v>
      </c>
    </row>
    <row r="47" spans="1:14" ht="24" x14ac:dyDescent="0.25">
      <c r="A47" s="64" t="str">
        <f t="shared" si="0"/>
        <v>13</v>
      </c>
      <c r="G47" s="47">
        <v>13052</v>
      </c>
      <c r="H47" s="11" t="s">
        <v>2987</v>
      </c>
      <c r="I47" s="11" t="s">
        <v>2988</v>
      </c>
      <c r="J47" s="39">
        <v>0.3</v>
      </c>
      <c r="K47" s="39">
        <v>1</v>
      </c>
      <c r="L47" s="39">
        <v>1</v>
      </c>
      <c r="M47" s="11"/>
      <c r="N47" s="38" t="s">
        <v>2989</v>
      </c>
    </row>
    <row r="48" spans="1:14" ht="24" x14ac:dyDescent="0.25">
      <c r="A48" s="64" t="str">
        <f t="shared" si="0"/>
        <v>13</v>
      </c>
      <c r="G48" s="47">
        <v>13053</v>
      </c>
      <c r="H48" s="11" t="s">
        <v>2990</v>
      </c>
      <c r="I48" s="11" t="s">
        <v>2991</v>
      </c>
      <c r="J48" s="39">
        <v>0.3</v>
      </c>
      <c r="K48" s="39">
        <v>1</v>
      </c>
      <c r="L48" s="39">
        <v>1</v>
      </c>
      <c r="M48" s="11"/>
      <c r="N48" s="38" t="s">
        <v>2992</v>
      </c>
    </row>
    <row r="49" spans="1:14" ht="22.5" x14ac:dyDescent="0.25">
      <c r="A49" s="64" t="str">
        <f t="shared" si="0"/>
        <v>13</v>
      </c>
      <c r="G49" s="47">
        <v>13054</v>
      </c>
      <c r="H49" s="11" t="s">
        <v>2993</v>
      </c>
      <c r="I49" s="11" t="s">
        <v>2994</v>
      </c>
      <c r="J49" s="39">
        <v>0.2</v>
      </c>
      <c r="K49" s="39">
        <v>1</v>
      </c>
      <c r="L49" s="39">
        <v>1</v>
      </c>
      <c r="M49" s="11"/>
      <c r="N49" s="38" t="s">
        <v>2995</v>
      </c>
    </row>
    <row r="50" spans="1:14" ht="24" x14ac:dyDescent="0.25">
      <c r="A50" s="64" t="str">
        <f t="shared" si="0"/>
        <v>14</v>
      </c>
      <c r="G50" s="33" t="s">
        <v>2996</v>
      </c>
      <c r="H50" s="33" t="s">
        <v>2886</v>
      </c>
      <c r="I50" s="11" t="s">
        <v>2887</v>
      </c>
      <c r="J50" s="34">
        <v>0.25</v>
      </c>
      <c r="K50" s="34">
        <v>1</v>
      </c>
      <c r="L50" s="35">
        <v>1</v>
      </c>
      <c r="M50" s="33"/>
      <c r="N50" s="13" t="s">
        <v>2997</v>
      </c>
    </row>
    <row r="51" spans="1:14" ht="36" x14ac:dyDescent="0.25">
      <c r="A51" s="64" t="str">
        <f t="shared" si="0"/>
        <v>14</v>
      </c>
      <c r="G51" s="33" t="s">
        <v>2998</v>
      </c>
      <c r="H51" s="33" t="s">
        <v>2889</v>
      </c>
      <c r="I51" s="11" t="s">
        <v>2890</v>
      </c>
      <c r="J51" s="34">
        <v>0.25</v>
      </c>
      <c r="K51" s="34">
        <v>1</v>
      </c>
      <c r="L51" s="35">
        <v>1</v>
      </c>
      <c r="M51" s="33"/>
      <c r="N51" s="13" t="s">
        <v>2999</v>
      </c>
    </row>
    <row r="52" spans="1:14" ht="22.5" x14ac:dyDescent="0.25">
      <c r="A52" s="64" t="str">
        <f t="shared" si="0"/>
        <v>14</v>
      </c>
      <c r="G52" s="33" t="s">
        <v>3000</v>
      </c>
      <c r="H52" s="33" t="s">
        <v>2892</v>
      </c>
      <c r="I52" s="11" t="s">
        <v>2893</v>
      </c>
      <c r="J52" s="34">
        <v>0.25</v>
      </c>
      <c r="K52" s="34">
        <v>1</v>
      </c>
      <c r="L52" s="35">
        <v>1</v>
      </c>
      <c r="M52" s="33"/>
      <c r="N52" s="13" t="s">
        <v>3001</v>
      </c>
    </row>
    <row r="53" spans="1:14" ht="56.25" x14ac:dyDescent="0.25">
      <c r="A53" s="64" t="str">
        <f t="shared" si="0"/>
        <v>14</v>
      </c>
      <c r="G53" s="33" t="s">
        <v>3002</v>
      </c>
      <c r="H53" s="33" t="s">
        <v>2895</v>
      </c>
      <c r="I53" s="11" t="s">
        <v>2896</v>
      </c>
      <c r="J53" s="34">
        <v>0.25</v>
      </c>
      <c r="K53" s="34">
        <v>1</v>
      </c>
      <c r="L53" s="35">
        <v>1</v>
      </c>
      <c r="M53" s="33"/>
      <c r="N53" s="13" t="s">
        <v>3003</v>
      </c>
    </row>
    <row r="54" spans="1:14" ht="33.75" x14ac:dyDescent="0.25">
      <c r="A54" s="64" t="str">
        <f t="shared" si="0"/>
        <v>14</v>
      </c>
      <c r="G54" s="33" t="s">
        <v>3004</v>
      </c>
      <c r="H54" s="33" t="s">
        <v>3005</v>
      </c>
      <c r="I54" s="11">
        <v>0</v>
      </c>
      <c r="J54" s="34">
        <v>1</v>
      </c>
      <c r="K54" s="34">
        <v>1</v>
      </c>
      <c r="L54" s="35">
        <v>1</v>
      </c>
      <c r="M54" s="33"/>
      <c r="N54" s="13" t="s">
        <v>3006</v>
      </c>
    </row>
    <row r="55" spans="1:14" x14ac:dyDescent="0.25">
      <c r="A55" s="64" t="str">
        <f t="shared" si="0"/>
        <v>14</v>
      </c>
      <c r="G55" s="33" t="s">
        <v>3007</v>
      </c>
      <c r="H55" s="33" t="s">
        <v>3008</v>
      </c>
      <c r="I55" s="11">
        <v>0</v>
      </c>
      <c r="J55" s="34">
        <v>1</v>
      </c>
      <c r="K55" s="34">
        <v>1</v>
      </c>
      <c r="L55" s="35">
        <v>1</v>
      </c>
      <c r="M55" s="33"/>
      <c r="N55" s="13" t="s">
        <v>2406</v>
      </c>
    </row>
    <row r="56" spans="1:14" ht="24" x14ac:dyDescent="0.25">
      <c r="A56" s="64" t="str">
        <f t="shared" si="0"/>
        <v>15</v>
      </c>
      <c r="G56" s="33" t="s">
        <v>3009</v>
      </c>
      <c r="H56" s="33" t="s">
        <v>2886</v>
      </c>
      <c r="I56" s="11" t="s">
        <v>2887</v>
      </c>
      <c r="J56" s="34">
        <v>0.25</v>
      </c>
      <c r="K56" s="34">
        <v>1</v>
      </c>
      <c r="L56" s="35">
        <v>1</v>
      </c>
      <c r="M56" s="33"/>
      <c r="N56" s="38" t="s">
        <v>2946</v>
      </c>
    </row>
    <row r="57" spans="1:14" ht="36" x14ac:dyDescent="0.25">
      <c r="A57" s="64" t="str">
        <f t="shared" si="0"/>
        <v>15</v>
      </c>
      <c r="G57" s="33" t="s">
        <v>3010</v>
      </c>
      <c r="H57" s="33" t="s">
        <v>2889</v>
      </c>
      <c r="I57" s="11" t="s">
        <v>2890</v>
      </c>
      <c r="J57" s="34">
        <v>0.25</v>
      </c>
      <c r="K57" s="34">
        <v>0.8125</v>
      </c>
      <c r="L57" s="35">
        <v>1</v>
      </c>
      <c r="M57" s="33"/>
      <c r="N57" s="38" t="s">
        <v>2947</v>
      </c>
    </row>
    <row r="58" spans="1:14" ht="22.5" x14ac:dyDescent="0.25">
      <c r="A58" s="64" t="str">
        <f t="shared" si="0"/>
        <v>15</v>
      </c>
      <c r="G58" s="33" t="s">
        <v>3011</v>
      </c>
      <c r="H58" s="33" t="s">
        <v>2892</v>
      </c>
      <c r="I58" s="11" t="s">
        <v>2893</v>
      </c>
      <c r="J58" s="34">
        <v>0.25</v>
      </c>
      <c r="K58" s="34">
        <v>0.72499999999999987</v>
      </c>
      <c r="L58" s="35">
        <v>1</v>
      </c>
      <c r="M58" s="33"/>
      <c r="N58" s="38" t="s">
        <v>2948</v>
      </c>
    </row>
    <row r="59" spans="1:14" ht="24" x14ac:dyDescent="0.25">
      <c r="A59" s="64" t="str">
        <f t="shared" si="0"/>
        <v>15</v>
      </c>
      <c r="G59" s="33" t="s">
        <v>3012</v>
      </c>
      <c r="H59" s="33" t="s">
        <v>2895</v>
      </c>
      <c r="I59" s="11" t="s">
        <v>2896</v>
      </c>
      <c r="J59" s="34">
        <v>0.25</v>
      </c>
      <c r="K59" s="34">
        <v>0.9375</v>
      </c>
      <c r="L59" s="35">
        <v>1</v>
      </c>
      <c r="M59" s="33"/>
      <c r="N59" s="38" t="s">
        <v>2949</v>
      </c>
    </row>
    <row r="60" spans="1:14" x14ac:dyDescent="0.25">
      <c r="A60" s="64" t="str">
        <f t="shared" si="0"/>
        <v>15</v>
      </c>
      <c r="G60" s="33" t="s">
        <v>3013</v>
      </c>
      <c r="H60" s="33" t="s">
        <v>3014</v>
      </c>
      <c r="I60" s="11" t="s">
        <v>3015</v>
      </c>
      <c r="J60" s="34">
        <v>0.5</v>
      </c>
      <c r="K60" s="34">
        <v>1</v>
      </c>
      <c r="L60" s="35">
        <v>1</v>
      </c>
      <c r="M60" s="33"/>
      <c r="N60" s="13"/>
    </row>
    <row r="61" spans="1:14" x14ac:dyDescent="0.25">
      <c r="A61" s="64" t="str">
        <f t="shared" si="0"/>
        <v>15</v>
      </c>
      <c r="G61" s="33" t="s">
        <v>3016</v>
      </c>
      <c r="H61" s="33" t="s">
        <v>3017</v>
      </c>
      <c r="I61" s="11" t="s">
        <v>3018</v>
      </c>
      <c r="J61" s="34">
        <v>0.5</v>
      </c>
      <c r="K61" s="34">
        <v>1</v>
      </c>
      <c r="L61" s="35">
        <v>1</v>
      </c>
      <c r="M61" s="33"/>
      <c r="N61" s="13"/>
    </row>
    <row r="62" spans="1:14" x14ac:dyDescent="0.25">
      <c r="A62" s="64" t="str">
        <f t="shared" si="0"/>
        <v>15</v>
      </c>
      <c r="G62" s="33" t="s">
        <v>3019</v>
      </c>
      <c r="H62" s="33" t="s">
        <v>3020</v>
      </c>
      <c r="I62" s="11" t="s">
        <v>3021</v>
      </c>
      <c r="J62" s="34">
        <v>1</v>
      </c>
      <c r="K62" s="34">
        <v>1</v>
      </c>
      <c r="L62" s="35">
        <v>1</v>
      </c>
      <c r="M62" s="33"/>
      <c r="N62" s="13"/>
    </row>
    <row r="63" spans="1:14" x14ac:dyDescent="0.25">
      <c r="A63" s="64" t="str">
        <f t="shared" si="0"/>
        <v>15</v>
      </c>
      <c r="G63" s="33" t="s">
        <v>3022</v>
      </c>
      <c r="H63" s="33" t="s">
        <v>3023</v>
      </c>
      <c r="I63" s="11" t="s">
        <v>3024</v>
      </c>
      <c r="J63" s="34">
        <v>1</v>
      </c>
      <c r="K63" s="34">
        <v>1</v>
      </c>
      <c r="L63" s="35">
        <v>1</v>
      </c>
      <c r="M63" s="33"/>
      <c r="N63" s="13"/>
    </row>
    <row r="64" spans="1:14" ht="24" x14ac:dyDescent="0.25">
      <c r="A64" s="64" t="str">
        <f t="shared" si="0"/>
        <v>20</v>
      </c>
      <c r="G64" s="33" t="s">
        <v>3025</v>
      </c>
      <c r="H64" s="33" t="s">
        <v>2886</v>
      </c>
      <c r="I64" s="11" t="s">
        <v>2887</v>
      </c>
      <c r="J64" s="34">
        <v>0.25</v>
      </c>
      <c r="K64" s="34">
        <v>1</v>
      </c>
      <c r="L64" s="35">
        <v>1</v>
      </c>
      <c r="M64" s="33"/>
      <c r="N64" s="38" t="s">
        <v>2946</v>
      </c>
    </row>
    <row r="65" spans="1:14" ht="36" x14ac:dyDescent="0.25">
      <c r="A65" s="64" t="str">
        <f t="shared" si="0"/>
        <v>20</v>
      </c>
      <c r="G65" s="33" t="s">
        <v>3026</v>
      </c>
      <c r="H65" s="33" t="s">
        <v>2889</v>
      </c>
      <c r="I65" s="11" t="s">
        <v>2890</v>
      </c>
      <c r="J65" s="34">
        <v>0.25</v>
      </c>
      <c r="K65" s="34">
        <v>1</v>
      </c>
      <c r="L65" s="35">
        <v>1</v>
      </c>
      <c r="M65" s="33"/>
      <c r="N65" s="38" t="s">
        <v>2947</v>
      </c>
    </row>
    <row r="66" spans="1:14" ht="22.5" x14ac:dyDescent="0.25">
      <c r="A66" s="64" t="str">
        <f t="shared" si="0"/>
        <v>20</v>
      </c>
      <c r="G66" s="33" t="s">
        <v>3027</v>
      </c>
      <c r="H66" s="33" t="s">
        <v>2892</v>
      </c>
      <c r="I66" s="11" t="s">
        <v>2893</v>
      </c>
      <c r="J66" s="34">
        <v>0.25</v>
      </c>
      <c r="K66" s="34">
        <v>1</v>
      </c>
      <c r="L66" s="35">
        <v>1</v>
      </c>
      <c r="M66" s="33"/>
      <c r="N66" s="38" t="s">
        <v>2948</v>
      </c>
    </row>
    <row r="67" spans="1:14" ht="24" x14ac:dyDescent="0.25">
      <c r="A67" s="64" t="str">
        <f t="shared" si="0"/>
        <v>20</v>
      </c>
      <c r="G67" s="33" t="s">
        <v>3028</v>
      </c>
      <c r="H67" s="33" t="s">
        <v>2895</v>
      </c>
      <c r="I67" s="11" t="s">
        <v>2896</v>
      </c>
      <c r="J67" s="34">
        <v>0.25</v>
      </c>
      <c r="K67" s="34">
        <v>1</v>
      </c>
      <c r="L67" s="35">
        <v>1</v>
      </c>
      <c r="M67" s="33"/>
      <c r="N67" s="38" t="s">
        <v>2949</v>
      </c>
    </row>
    <row r="68" spans="1:14" ht="24" x14ac:dyDescent="0.25">
      <c r="A68" s="64" t="str">
        <f t="shared" si="0"/>
        <v>20</v>
      </c>
      <c r="G68" s="33" t="s">
        <v>3029</v>
      </c>
      <c r="H68" s="33" t="s">
        <v>3030</v>
      </c>
      <c r="I68" s="11" t="s">
        <v>3031</v>
      </c>
      <c r="J68" s="34">
        <v>1</v>
      </c>
      <c r="K68" s="34">
        <v>1</v>
      </c>
      <c r="L68" s="35">
        <v>1</v>
      </c>
      <c r="M68" s="33"/>
      <c r="N68" s="13" t="s">
        <v>3032</v>
      </c>
    </row>
    <row r="69" spans="1:14" ht="24" x14ac:dyDescent="0.25">
      <c r="A69" s="64" t="str">
        <f t="shared" si="0"/>
        <v>20</v>
      </c>
      <c r="G69" s="33" t="s">
        <v>3033</v>
      </c>
      <c r="H69" s="33" t="s">
        <v>3034</v>
      </c>
      <c r="I69" s="11" t="s">
        <v>3031</v>
      </c>
      <c r="J69" s="34">
        <v>0.5</v>
      </c>
      <c r="K69" s="34">
        <v>1</v>
      </c>
      <c r="L69" s="35">
        <v>0.93500000000000005</v>
      </c>
      <c r="M69" s="33"/>
      <c r="N69" s="13" t="s">
        <v>3035</v>
      </c>
    </row>
    <row r="70" spans="1:14" ht="24" x14ac:dyDescent="0.25">
      <c r="A70" s="64" t="str">
        <f t="shared" si="0"/>
        <v>20</v>
      </c>
      <c r="G70" s="33" t="s">
        <v>3036</v>
      </c>
      <c r="H70" s="33" t="s">
        <v>3037</v>
      </c>
      <c r="I70" s="11" t="s">
        <v>3031</v>
      </c>
      <c r="J70" s="34">
        <v>0.5</v>
      </c>
      <c r="K70" s="34">
        <v>1</v>
      </c>
      <c r="L70" s="35">
        <v>1</v>
      </c>
      <c r="M70" s="33"/>
      <c r="N70" s="13" t="s">
        <v>3038</v>
      </c>
    </row>
    <row r="71" spans="1:14" ht="24" x14ac:dyDescent="0.25">
      <c r="A71" s="64" t="str">
        <f t="shared" si="0"/>
        <v>20</v>
      </c>
      <c r="G71" s="33" t="s">
        <v>3039</v>
      </c>
      <c r="H71" s="33" t="s">
        <v>3040</v>
      </c>
      <c r="I71" s="11" t="s">
        <v>3041</v>
      </c>
      <c r="J71" s="34">
        <v>1</v>
      </c>
      <c r="K71" s="34">
        <v>1</v>
      </c>
      <c r="L71" s="35"/>
      <c r="M71" s="33"/>
      <c r="N71" s="13"/>
    </row>
    <row r="72" spans="1:14" ht="24" x14ac:dyDescent="0.25">
      <c r="A72" s="64" t="str">
        <f t="shared" si="0"/>
        <v>20</v>
      </c>
      <c r="G72" s="33" t="s">
        <v>3042</v>
      </c>
      <c r="H72" s="33" t="s">
        <v>3043</v>
      </c>
      <c r="I72" s="11" t="s">
        <v>3044</v>
      </c>
      <c r="J72" s="34">
        <v>1</v>
      </c>
      <c r="K72" s="34">
        <v>1</v>
      </c>
      <c r="L72" s="35"/>
      <c r="M72" s="33"/>
      <c r="N72" s="13"/>
    </row>
    <row r="73" spans="1:14" ht="24" x14ac:dyDescent="0.25">
      <c r="A73" s="64" t="str">
        <f t="shared" si="0"/>
        <v>20</v>
      </c>
      <c r="G73" s="33" t="s">
        <v>3045</v>
      </c>
      <c r="H73" s="33" t="s">
        <v>3046</v>
      </c>
      <c r="I73" s="11" t="s">
        <v>3047</v>
      </c>
      <c r="J73" s="34">
        <v>1</v>
      </c>
      <c r="K73" s="34">
        <v>1</v>
      </c>
      <c r="L73" s="35">
        <v>1</v>
      </c>
      <c r="M73" s="33"/>
      <c r="N73" s="13" t="s">
        <v>3048</v>
      </c>
    </row>
    <row r="74" spans="1:14" ht="45" x14ac:dyDescent="0.25">
      <c r="A74" s="64" t="str">
        <f t="shared" ref="A74:A131" si="1">LEFT(G74,2)</f>
        <v>20</v>
      </c>
      <c r="G74" s="33" t="s">
        <v>3049</v>
      </c>
      <c r="H74" s="33" t="s">
        <v>3050</v>
      </c>
      <c r="I74" s="11" t="s">
        <v>3051</v>
      </c>
      <c r="J74" s="34">
        <v>0.5</v>
      </c>
      <c r="K74" s="34">
        <v>1</v>
      </c>
      <c r="L74" s="35">
        <v>1</v>
      </c>
      <c r="M74" s="33"/>
      <c r="N74" s="13" t="s">
        <v>3052</v>
      </c>
    </row>
    <row r="75" spans="1:14" ht="33.75" x14ac:dyDescent="0.25">
      <c r="A75" s="64" t="str">
        <f t="shared" si="1"/>
        <v>20</v>
      </c>
      <c r="G75" s="33" t="s">
        <v>3053</v>
      </c>
      <c r="H75" s="33" t="s">
        <v>3054</v>
      </c>
      <c r="I75" s="11" t="s">
        <v>3055</v>
      </c>
      <c r="J75" s="34">
        <v>0.5</v>
      </c>
      <c r="K75" s="34">
        <v>1</v>
      </c>
      <c r="L75" s="35">
        <v>1</v>
      </c>
      <c r="M75" s="33"/>
      <c r="N75" s="13" t="s">
        <v>3056</v>
      </c>
    </row>
    <row r="76" spans="1:14" ht="33.75" x14ac:dyDescent="0.25">
      <c r="A76" s="64" t="str">
        <f t="shared" si="1"/>
        <v>20</v>
      </c>
      <c r="G76" s="33" t="s">
        <v>3057</v>
      </c>
      <c r="H76" s="33" t="s">
        <v>3058</v>
      </c>
      <c r="I76" s="11" t="s">
        <v>831</v>
      </c>
      <c r="J76" s="34">
        <v>1</v>
      </c>
      <c r="K76" s="34">
        <v>1</v>
      </c>
      <c r="L76" s="35">
        <v>1</v>
      </c>
      <c r="M76" s="33"/>
      <c r="N76" s="13" t="s">
        <v>3059</v>
      </c>
    </row>
    <row r="77" spans="1:14" ht="22.5" x14ac:dyDescent="0.25">
      <c r="A77" s="64" t="str">
        <f t="shared" si="1"/>
        <v>20</v>
      </c>
      <c r="G77" s="33" t="s">
        <v>3060</v>
      </c>
      <c r="H77" s="33" t="s">
        <v>3061</v>
      </c>
      <c r="I77" s="11" t="s">
        <v>3062</v>
      </c>
      <c r="J77" s="34">
        <v>1</v>
      </c>
      <c r="K77" s="34">
        <v>1</v>
      </c>
      <c r="L77" s="35">
        <v>1</v>
      </c>
      <c r="M77" s="33"/>
      <c r="N77" s="13" t="s">
        <v>3063</v>
      </c>
    </row>
    <row r="78" spans="1:14" ht="56.25" x14ac:dyDescent="0.25">
      <c r="A78" s="64" t="str">
        <f t="shared" si="1"/>
        <v>20</v>
      </c>
      <c r="G78" s="33" t="s">
        <v>3064</v>
      </c>
      <c r="H78" s="33" t="s">
        <v>3065</v>
      </c>
      <c r="I78" s="11" t="s">
        <v>3044</v>
      </c>
      <c r="J78" s="34">
        <v>1</v>
      </c>
      <c r="K78" s="34">
        <v>1</v>
      </c>
      <c r="L78" s="35">
        <v>1</v>
      </c>
      <c r="M78" s="33"/>
      <c r="N78" s="13" t="s">
        <v>3066</v>
      </c>
    </row>
    <row r="79" spans="1:14" ht="22.5" x14ac:dyDescent="0.25">
      <c r="A79" s="64" t="str">
        <f t="shared" si="1"/>
        <v>20</v>
      </c>
      <c r="G79" s="33" t="s">
        <v>3067</v>
      </c>
      <c r="H79" s="33" t="s">
        <v>3068</v>
      </c>
      <c r="I79" s="11" t="s">
        <v>3069</v>
      </c>
      <c r="J79" s="34">
        <v>1</v>
      </c>
      <c r="K79" s="34">
        <v>1</v>
      </c>
      <c r="L79" s="35">
        <v>1</v>
      </c>
      <c r="M79" s="33"/>
      <c r="N79" s="13" t="s">
        <v>3070</v>
      </c>
    </row>
    <row r="80" spans="1:14" ht="22.5" x14ac:dyDescent="0.25">
      <c r="A80" s="64" t="str">
        <f t="shared" si="1"/>
        <v>20</v>
      </c>
      <c r="G80" s="33" t="s">
        <v>3071</v>
      </c>
      <c r="H80" s="33" t="s">
        <v>3072</v>
      </c>
      <c r="I80" s="11" t="s">
        <v>3062</v>
      </c>
      <c r="J80" s="34">
        <v>1</v>
      </c>
      <c r="K80" s="34">
        <v>1</v>
      </c>
      <c r="L80" s="35">
        <v>1</v>
      </c>
      <c r="M80" s="33"/>
      <c r="N80" s="13" t="s">
        <v>3073</v>
      </c>
    </row>
    <row r="81" spans="1:14" ht="24" x14ac:dyDescent="0.25">
      <c r="A81" s="64" t="str">
        <f t="shared" si="1"/>
        <v>20</v>
      </c>
      <c r="G81" s="33" t="s">
        <v>3074</v>
      </c>
      <c r="H81" s="33" t="s">
        <v>3075</v>
      </c>
      <c r="I81" s="11" t="s">
        <v>3076</v>
      </c>
      <c r="J81" s="34">
        <v>1</v>
      </c>
      <c r="K81" s="34">
        <v>1</v>
      </c>
      <c r="L81" s="35">
        <v>0.92</v>
      </c>
      <c r="M81" s="33"/>
      <c r="N81" s="13" t="s">
        <v>3077</v>
      </c>
    </row>
    <row r="82" spans="1:14" ht="24" x14ac:dyDescent="0.25">
      <c r="A82" s="64" t="str">
        <f t="shared" si="1"/>
        <v>20</v>
      </c>
      <c r="G82" s="33" t="s">
        <v>3078</v>
      </c>
      <c r="H82" s="33" t="s">
        <v>3079</v>
      </c>
      <c r="I82" s="11" t="s">
        <v>3080</v>
      </c>
      <c r="J82" s="34">
        <v>1</v>
      </c>
      <c r="K82" s="34">
        <v>1</v>
      </c>
      <c r="L82" s="35">
        <v>0.86</v>
      </c>
      <c r="M82" s="33"/>
      <c r="N82" s="13" t="s">
        <v>2540</v>
      </c>
    </row>
    <row r="83" spans="1:14" ht="24" x14ac:dyDescent="0.25">
      <c r="A83" s="64" t="str">
        <f t="shared" si="1"/>
        <v>20</v>
      </c>
      <c r="G83" s="33" t="s">
        <v>3081</v>
      </c>
      <c r="H83" s="33" t="s">
        <v>3082</v>
      </c>
      <c r="I83" s="11" t="s">
        <v>3083</v>
      </c>
      <c r="J83" s="34">
        <v>1</v>
      </c>
      <c r="K83" s="34">
        <v>0.94285714285714284</v>
      </c>
      <c r="L83" s="35"/>
      <c r="M83" s="33"/>
      <c r="N83" s="13"/>
    </row>
    <row r="84" spans="1:14" ht="24" x14ac:dyDescent="0.25">
      <c r="A84" s="64" t="str">
        <f t="shared" si="1"/>
        <v>20</v>
      </c>
      <c r="G84" s="33" t="s">
        <v>3084</v>
      </c>
      <c r="H84" s="33" t="s">
        <v>3085</v>
      </c>
      <c r="I84" s="11" t="s">
        <v>3086</v>
      </c>
      <c r="J84" s="34">
        <v>1</v>
      </c>
      <c r="K84" s="34">
        <v>1</v>
      </c>
      <c r="L84" s="35"/>
      <c r="M84" s="33"/>
      <c r="N84" s="13"/>
    </row>
    <row r="85" spans="1:14" ht="24" x14ac:dyDescent="0.25">
      <c r="A85" s="64" t="str">
        <f t="shared" si="1"/>
        <v>20</v>
      </c>
      <c r="G85" s="33" t="s">
        <v>3087</v>
      </c>
      <c r="H85" s="33" t="s">
        <v>3088</v>
      </c>
      <c r="I85" s="11" t="s">
        <v>3089</v>
      </c>
      <c r="J85" s="34">
        <v>1</v>
      </c>
      <c r="K85" s="34">
        <v>1</v>
      </c>
      <c r="L85" s="35">
        <v>1</v>
      </c>
      <c r="M85" s="33"/>
      <c r="N85" s="13" t="s">
        <v>3090</v>
      </c>
    </row>
    <row r="86" spans="1:14" ht="24" x14ac:dyDescent="0.25">
      <c r="A86" s="64" t="str">
        <f t="shared" si="1"/>
        <v>30</v>
      </c>
      <c r="G86" s="33" t="s">
        <v>3091</v>
      </c>
      <c r="H86" s="33" t="s">
        <v>2886</v>
      </c>
      <c r="I86" s="11" t="s">
        <v>2887</v>
      </c>
      <c r="J86" s="34">
        <v>0.25</v>
      </c>
      <c r="K86" s="34">
        <v>1</v>
      </c>
      <c r="L86" s="35">
        <v>1</v>
      </c>
      <c r="M86" s="33"/>
      <c r="N86" s="13" t="s">
        <v>2572</v>
      </c>
    </row>
    <row r="87" spans="1:14" ht="56.25" x14ac:dyDescent="0.25">
      <c r="A87" s="64" t="str">
        <f t="shared" si="1"/>
        <v>30</v>
      </c>
      <c r="G87" s="33" t="s">
        <v>3092</v>
      </c>
      <c r="H87" s="33" t="s">
        <v>2889</v>
      </c>
      <c r="I87" s="11" t="s">
        <v>2890</v>
      </c>
      <c r="J87" s="34">
        <v>0.25</v>
      </c>
      <c r="K87" s="34">
        <v>1</v>
      </c>
      <c r="L87" s="35">
        <v>1</v>
      </c>
      <c r="M87" s="33"/>
      <c r="N87" s="13" t="s">
        <v>3093</v>
      </c>
    </row>
    <row r="88" spans="1:14" x14ac:dyDescent="0.25">
      <c r="A88" s="64" t="str">
        <f t="shared" si="1"/>
        <v>30</v>
      </c>
      <c r="G88" s="33" t="s">
        <v>3094</v>
      </c>
      <c r="H88" s="33" t="s">
        <v>2892</v>
      </c>
      <c r="I88" s="11" t="s">
        <v>2893</v>
      </c>
      <c r="J88" s="34">
        <v>0.25</v>
      </c>
      <c r="K88" s="34">
        <v>1</v>
      </c>
      <c r="L88" s="35">
        <v>1</v>
      </c>
      <c r="M88" s="33"/>
      <c r="N88" s="13" t="s">
        <v>3095</v>
      </c>
    </row>
    <row r="89" spans="1:14" ht="33.75" x14ac:dyDescent="0.25">
      <c r="A89" s="64" t="str">
        <f t="shared" si="1"/>
        <v>30</v>
      </c>
      <c r="G89" s="33" t="s">
        <v>3096</v>
      </c>
      <c r="H89" s="33" t="s">
        <v>2895</v>
      </c>
      <c r="I89" s="11" t="s">
        <v>2896</v>
      </c>
      <c r="J89" s="34">
        <v>0.25</v>
      </c>
      <c r="K89" s="34">
        <v>1</v>
      </c>
      <c r="L89" s="35">
        <v>1</v>
      </c>
      <c r="M89" s="33"/>
      <c r="N89" s="13" t="s">
        <v>1026</v>
      </c>
    </row>
    <row r="90" spans="1:14" x14ac:dyDescent="0.25">
      <c r="A90" s="64" t="str">
        <f t="shared" si="1"/>
        <v>30</v>
      </c>
      <c r="G90" s="33" t="s">
        <v>3097</v>
      </c>
      <c r="H90" s="33" t="s">
        <v>3098</v>
      </c>
      <c r="I90" s="11">
        <v>0</v>
      </c>
      <c r="J90" s="34">
        <v>0.7</v>
      </c>
      <c r="K90" s="34">
        <v>1</v>
      </c>
      <c r="L90" s="35">
        <v>1</v>
      </c>
      <c r="M90" s="33"/>
      <c r="N90" s="13" t="s">
        <v>3099</v>
      </c>
    </row>
    <row r="91" spans="1:14" x14ac:dyDescent="0.25">
      <c r="A91" s="64" t="str">
        <f t="shared" si="1"/>
        <v>30</v>
      </c>
      <c r="G91" s="33" t="s">
        <v>3100</v>
      </c>
      <c r="H91" s="33" t="s">
        <v>3101</v>
      </c>
      <c r="I91" s="11">
        <v>0</v>
      </c>
      <c r="J91" s="34">
        <v>0.3</v>
      </c>
      <c r="K91" s="34">
        <v>1</v>
      </c>
      <c r="L91" s="35">
        <v>1</v>
      </c>
      <c r="M91" s="33"/>
      <c r="N91" s="13" t="s">
        <v>3102</v>
      </c>
    </row>
    <row r="92" spans="1:14" ht="45" x14ac:dyDescent="0.25">
      <c r="A92" s="64" t="str">
        <f t="shared" si="1"/>
        <v>30</v>
      </c>
      <c r="G92" s="33" t="s">
        <v>3103</v>
      </c>
      <c r="H92" s="33" t="s">
        <v>3104</v>
      </c>
      <c r="I92" s="11">
        <v>0</v>
      </c>
      <c r="J92" s="34">
        <v>0.7</v>
      </c>
      <c r="K92" s="34">
        <v>1</v>
      </c>
      <c r="L92" s="35">
        <v>1</v>
      </c>
      <c r="M92" s="33"/>
      <c r="N92" s="13" t="s">
        <v>1215</v>
      </c>
    </row>
    <row r="93" spans="1:14" ht="22.5" x14ac:dyDescent="0.25">
      <c r="A93" s="64" t="str">
        <f t="shared" si="1"/>
        <v>30</v>
      </c>
      <c r="G93" s="33" t="s">
        <v>3105</v>
      </c>
      <c r="H93" s="33" t="s">
        <v>3106</v>
      </c>
      <c r="I93" s="11">
        <v>0</v>
      </c>
      <c r="J93" s="34">
        <v>0.3</v>
      </c>
      <c r="K93" s="34">
        <v>1</v>
      </c>
      <c r="L93" s="35">
        <v>1</v>
      </c>
      <c r="M93" s="33"/>
      <c r="N93" s="13" t="s">
        <v>1264</v>
      </c>
    </row>
    <row r="94" spans="1:14" ht="24" x14ac:dyDescent="0.25">
      <c r="A94" s="64" t="str">
        <f t="shared" si="1"/>
        <v>40</v>
      </c>
      <c r="G94" s="33" t="s">
        <v>3107</v>
      </c>
      <c r="H94" s="33" t="s">
        <v>2886</v>
      </c>
      <c r="I94" s="11" t="s">
        <v>2887</v>
      </c>
      <c r="J94" s="34">
        <v>0.25</v>
      </c>
      <c r="K94" s="34">
        <v>1</v>
      </c>
      <c r="L94" s="35">
        <v>1</v>
      </c>
      <c r="M94" s="33"/>
      <c r="N94" s="13" t="s">
        <v>3108</v>
      </c>
    </row>
    <row r="95" spans="1:14" ht="36" x14ac:dyDescent="0.25">
      <c r="A95" s="64" t="str">
        <f t="shared" si="1"/>
        <v>40</v>
      </c>
      <c r="G95" s="33" t="s">
        <v>3109</v>
      </c>
      <c r="H95" s="33" t="s">
        <v>2889</v>
      </c>
      <c r="I95" s="11" t="s">
        <v>2890</v>
      </c>
      <c r="J95" s="34">
        <v>0.25</v>
      </c>
      <c r="K95" s="34">
        <v>1</v>
      </c>
      <c r="L95" s="35">
        <v>1</v>
      </c>
      <c r="M95" s="33"/>
      <c r="N95" s="13" t="s">
        <v>3110</v>
      </c>
    </row>
    <row r="96" spans="1:14" x14ac:dyDescent="0.25">
      <c r="A96" s="64" t="str">
        <f t="shared" si="1"/>
        <v>40</v>
      </c>
      <c r="G96" s="33" t="s">
        <v>3111</v>
      </c>
      <c r="H96" s="33" t="s">
        <v>2892</v>
      </c>
      <c r="I96" s="11" t="s">
        <v>2893</v>
      </c>
      <c r="J96" s="34">
        <v>0.25</v>
      </c>
      <c r="K96" s="34">
        <v>1</v>
      </c>
      <c r="L96" s="35">
        <v>1</v>
      </c>
      <c r="M96" s="33"/>
      <c r="N96" s="13" t="s">
        <v>3112</v>
      </c>
    </row>
    <row r="97" spans="1:14" ht="24" x14ac:dyDescent="0.25">
      <c r="A97" s="64" t="str">
        <f t="shared" si="1"/>
        <v>40</v>
      </c>
      <c r="G97" s="33" t="s">
        <v>3113</v>
      </c>
      <c r="H97" s="33" t="s">
        <v>2895</v>
      </c>
      <c r="I97" s="11" t="s">
        <v>2896</v>
      </c>
      <c r="J97" s="34">
        <v>0.25</v>
      </c>
      <c r="K97" s="34">
        <v>1</v>
      </c>
      <c r="L97" s="35">
        <v>1</v>
      </c>
      <c r="M97" s="33"/>
      <c r="N97" s="13" t="s">
        <v>3114</v>
      </c>
    </row>
    <row r="98" spans="1:14" ht="24" x14ac:dyDescent="0.25">
      <c r="A98" s="64" t="str">
        <f t="shared" si="1"/>
        <v>40</v>
      </c>
      <c r="G98" s="33" t="s">
        <v>3115</v>
      </c>
      <c r="H98" s="33" t="s">
        <v>3116</v>
      </c>
      <c r="I98" s="11" t="s">
        <v>3117</v>
      </c>
      <c r="J98" s="34">
        <v>0.25</v>
      </c>
      <c r="K98" s="34">
        <v>1</v>
      </c>
      <c r="L98" s="35">
        <v>1</v>
      </c>
      <c r="M98" s="33"/>
      <c r="N98" s="13" t="s">
        <v>3118</v>
      </c>
    </row>
    <row r="99" spans="1:14" x14ac:dyDescent="0.25">
      <c r="A99" s="64" t="str">
        <f t="shared" si="1"/>
        <v>40</v>
      </c>
      <c r="G99" s="33" t="s">
        <v>3119</v>
      </c>
      <c r="H99" s="33" t="s">
        <v>3120</v>
      </c>
      <c r="I99" s="11" t="s">
        <v>3121</v>
      </c>
      <c r="J99" s="34">
        <v>0.25</v>
      </c>
      <c r="K99" s="34">
        <v>1</v>
      </c>
      <c r="L99" s="35">
        <v>1</v>
      </c>
      <c r="M99" s="33"/>
      <c r="N99" s="13" t="s">
        <v>3122</v>
      </c>
    </row>
    <row r="100" spans="1:14" ht="24" x14ac:dyDescent="0.25">
      <c r="A100" s="64" t="str">
        <f t="shared" si="1"/>
        <v>40</v>
      </c>
      <c r="G100" s="33" t="s">
        <v>3123</v>
      </c>
      <c r="H100" s="33" t="s">
        <v>3124</v>
      </c>
      <c r="I100" s="11" t="s">
        <v>3125</v>
      </c>
      <c r="J100" s="34">
        <v>0.25</v>
      </c>
      <c r="K100" s="34">
        <v>1</v>
      </c>
      <c r="L100" s="35">
        <v>1</v>
      </c>
      <c r="M100" s="33"/>
      <c r="N100" s="13" t="s">
        <v>3125</v>
      </c>
    </row>
    <row r="101" spans="1:14" ht="24" x14ac:dyDescent="0.25">
      <c r="A101" s="64" t="str">
        <f t="shared" si="1"/>
        <v>40</v>
      </c>
      <c r="G101" s="33" t="s">
        <v>3126</v>
      </c>
      <c r="H101" s="33" t="s">
        <v>3127</v>
      </c>
      <c r="I101" s="11" t="s">
        <v>3128</v>
      </c>
      <c r="J101" s="34">
        <v>0.25</v>
      </c>
      <c r="K101" s="34">
        <v>1</v>
      </c>
      <c r="L101" s="35">
        <v>1</v>
      </c>
      <c r="M101" s="33"/>
      <c r="N101" s="13" t="s">
        <v>3128</v>
      </c>
    </row>
    <row r="102" spans="1:14" x14ac:dyDescent="0.25">
      <c r="A102" s="64" t="str">
        <f t="shared" si="1"/>
        <v>40</v>
      </c>
      <c r="G102" s="33" t="s">
        <v>3129</v>
      </c>
      <c r="H102" s="33" t="s">
        <v>3130</v>
      </c>
      <c r="I102" s="11" t="s">
        <v>3131</v>
      </c>
      <c r="J102" s="34">
        <v>1</v>
      </c>
      <c r="K102" s="34">
        <v>1</v>
      </c>
      <c r="L102" s="35">
        <v>1</v>
      </c>
      <c r="M102" s="33"/>
      <c r="N102" s="13" t="s">
        <v>3132</v>
      </c>
    </row>
    <row r="103" spans="1:14" x14ac:dyDescent="0.25">
      <c r="A103" s="64" t="str">
        <f t="shared" si="1"/>
        <v>40</v>
      </c>
      <c r="G103" s="33" t="s">
        <v>3133</v>
      </c>
      <c r="H103" s="33" t="s">
        <v>3134</v>
      </c>
      <c r="I103" s="11" t="s">
        <v>3135</v>
      </c>
      <c r="J103" s="34">
        <v>1</v>
      </c>
      <c r="K103" s="34">
        <v>1</v>
      </c>
      <c r="L103" s="35">
        <v>1</v>
      </c>
      <c r="M103" s="33"/>
      <c r="N103" s="13" t="s">
        <v>3135</v>
      </c>
    </row>
    <row r="104" spans="1:14" ht="24" x14ac:dyDescent="0.25">
      <c r="A104" s="64" t="str">
        <f t="shared" si="1"/>
        <v>50</v>
      </c>
      <c r="G104" s="33" t="s">
        <v>3136</v>
      </c>
      <c r="H104" s="33" t="s">
        <v>2886</v>
      </c>
      <c r="I104" s="11" t="s">
        <v>2887</v>
      </c>
      <c r="J104" s="34">
        <v>0.25</v>
      </c>
      <c r="K104" s="34">
        <v>1</v>
      </c>
      <c r="L104" s="35">
        <v>1</v>
      </c>
      <c r="M104" s="33"/>
      <c r="N104" s="13" t="s">
        <v>3137</v>
      </c>
    </row>
    <row r="105" spans="1:14" ht="36" x14ac:dyDescent="0.25">
      <c r="A105" s="64" t="str">
        <f t="shared" si="1"/>
        <v>50</v>
      </c>
      <c r="G105" s="33" t="s">
        <v>3138</v>
      </c>
      <c r="H105" s="33" t="s">
        <v>2889</v>
      </c>
      <c r="I105" s="11" t="s">
        <v>2890</v>
      </c>
      <c r="J105" s="34">
        <v>0.25</v>
      </c>
      <c r="K105" s="34">
        <v>1</v>
      </c>
      <c r="L105" s="35">
        <v>1</v>
      </c>
      <c r="M105" s="33"/>
      <c r="N105" s="13" t="s">
        <v>3139</v>
      </c>
    </row>
    <row r="106" spans="1:14" x14ac:dyDescent="0.25">
      <c r="A106" s="64" t="str">
        <f t="shared" si="1"/>
        <v>50</v>
      </c>
      <c r="G106" s="33" t="s">
        <v>3140</v>
      </c>
      <c r="H106" s="33" t="s">
        <v>2892</v>
      </c>
      <c r="I106" s="11" t="s">
        <v>2893</v>
      </c>
      <c r="J106" s="34">
        <v>0.25</v>
      </c>
      <c r="K106" s="34">
        <v>1</v>
      </c>
      <c r="L106" s="35">
        <v>1</v>
      </c>
      <c r="M106" s="33"/>
      <c r="N106" s="13" t="s">
        <v>3141</v>
      </c>
    </row>
    <row r="107" spans="1:14" ht="24" x14ac:dyDescent="0.25">
      <c r="A107" s="64" t="str">
        <f t="shared" si="1"/>
        <v>50</v>
      </c>
      <c r="G107" s="33" t="s">
        <v>3142</v>
      </c>
      <c r="H107" s="33" t="s">
        <v>2895</v>
      </c>
      <c r="I107" s="11" t="s">
        <v>2896</v>
      </c>
      <c r="J107" s="34">
        <v>0.25</v>
      </c>
      <c r="K107" s="34">
        <v>1</v>
      </c>
      <c r="L107" s="35">
        <v>1</v>
      </c>
      <c r="M107" s="33"/>
      <c r="N107" s="13" t="s">
        <v>3143</v>
      </c>
    </row>
    <row r="108" spans="1:14" ht="24" x14ac:dyDescent="0.25">
      <c r="A108" s="64" t="str">
        <f t="shared" si="1"/>
        <v>50</v>
      </c>
      <c r="G108" s="33" t="s">
        <v>3144</v>
      </c>
      <c r="H108" s="33" t="s">
        <v>3145</v>
      </c>
      <c r="I108" s="11" t="s">
        <v>3146</v>
      </c>
      <c r="J108" s="34">
        <v>0.25</v>
      </c>
      <c r="K108" s="34">
        <v>1</v>
      </c>
      <c r="L108" s="35">
        <v>1</v>
      </c>
      <c r="M108" s="33"/>
      <c r="N108" s="13" t="s">
        <v>3147</v>
      </c>
    </row>
    <row r="109" spans="1:14" ht="24" x14ac:dyDescent="0.25">
      <c r="A109" s="64" t="str">
        <f t="shared" si="1"/>
        <v>50</v>
      </c>
      <c r="G109" s="33" t="s">
        <v>3148</v>
      </c>
      <c r="H109" s="33" t="s">
        <v>3149</v>
      </c>
      <c r="I109" s="11" t="s">
        <v>3146</v>
      </c>
      <c r="J109" s="34">
        <v>0.5</v>
      </c>
      <c r="K109" s="34">
        <v>1</v>
      </c>
      <c r="L109" s="35">
        <v>1</v>
      </c>
      <c r="M109" s="33"/>
      <c r="N109" s="13" t="s">
        <v>3150</v>
      </c>
    </row>
    <row r="110" spans="1:14" ht="24" x14ac:dyDescent="0.25">
      <c r="A110" s="64" t="str">
        <f t="shared" si="1"/>
        <v>50</v>
      </c>
      <c r="G110" s="33" t="s">
        <v>3151</v>
      </c>
      <c r="H110" s="33" t="s">
        <v>3152</v>
      </c>
      <c r="I110" s="11" t="s">
        <v>3146</v>
      </c>
      <c r="J110" s="34">
        <v>0.25</v>
      </c>
      <c r="K110" s="34">
        <v>1</v>
      </c>
      <c r="L110" s="35">
        <v>1</v>
      </c>
      <c r="M110" s="33"/>
      <c r="N110" s="13" t="s">
        <v>3153</v>
      </c>
    </row>
    <row r="111" spans="1:14" ht="45" x14ac:dyDescent="0.25">
      <c r="A111" s="64" t="str">
        <f t="shared" si="1"/>
        <v>50</v>
      </c>
      <c r="G111" s="33" t="s">
        <v>3154</v>
      </c>
      <c r="H111" s="33" t="s">
        <v>3155</v>
      </c>
      <c r="I111" s="11" t="s">
        <v>3146</v>
      </c>
      <c r="J111" s="34">
        <v>1</v>
      </c>
      <c r="K111" s="34">
        <v>1</v>
      </c>
      <c r="L111" s="35">
        <v>1</v>
      </c>
      <c r="M111" s="33"/>
      <c r="N111" s="13" t="s">
        <v>3156</v>
      </c>
    </row>
    <row r="112" spans="1:14" ht="36" x14ac:dyDescent="0.25">
      <c r="A112" s="64" t="str">
        <f t="shared" si="1"/>
        <v>50</v>
      </c>
      <c r="G112" s="33" t="s">
        <v>3157</v>
      </c>
      <c r="H112" s="33" t="s">
        <v>3158</v>
      </c>
      <c r="I112" s="11" t="s">
        <v>3159</v>
      </c>
      <c r="J112" s="34">
        <v>0.6</v>
      </c>
      <c r="K112" s="34">
        <v>1</v>
      </c>
      <c r="L112" s="35">
        <v>1</v>
      </c>
      <c r="M112" s="33"/>
      <c r="N112" s="13" t="s">
        <v>3160</v>
      </c>
    </row>
    <row r="113" spans="1:14" ht="45" x14ac:dyDescent="0.25">
      <c r="A113" s="64" t="str">
        <f t="shared" si="1"/>
        <v>50</v>
      </c>
      <c r="G113" s="33" t="s">
        <v>3161</v>
      </c>
      <c r="H113" s="33" t="s">
        <v>3162</v>
      </c>
      <c r="I113" s="11" t="s">
        <v>3163</v>
      </c>
      <c r="J113" s="34">
        <v>0.4</v>
      </c>
      <c r="K113" s="34">
        <v>1</v>
      </c>
      <c r="L113" s="35">
        <v>1</v>
      </c>
      <c r="M113" s="33"/>
      <c r="N113" s="13" t="s">
        <v>3164</v>
      </c>
    </row>
    <row r="114" spans="1:14" ht="36" x14ac:dyDescent="0.25">
      <c r="A114" s="64" t="str">
        <f t="shared" si="1"/>
        <v>50</v>
      </c>
      <c r="G114" s="33" t="s">
        <v>3165</v>
      </c>
      <c r="H114" s="33" t="s">
        <v>3166</v>
      </c>
      <c r="I114" s="11" t="s">
        <v>3167</v>
      </c>
      <c r="J114" s="34">
        <v>0.25</v>
      </c>
      <c r="K114" s="34">
        <v>1</v>
      </c>
      <c r="L114" s="35">
        <v>1</v>
      </c>
      <c r="M114" s="33"/>
      <c r="N114" s="13" t="s">
        <v>3168</v>
      </c>
    </row>
    <row r="115" spans="1:14" ht="36" x14ac:dyDescent="0.25">
      <c r="A115" s="64" t="str">
        <f t="shared" si="1"/>
        <v>50</v>
      </c>
      <c r="G115" s="33" t="s">
        <v>3169</v>
      </c>
      <c r="H115" s="33" t="s">
        <v>3170</v>
      </c>
      <c r="I115" s="11" t="s">
        <v>3171</v>
      </c>
      <c r="J115" s="34">
        <v>0.25</v>
      </c>
      <c r="K115" s="34">
        <v>1</v>
      </c>
      <c r="L115" s="35">
        <v>1</v>
      </c>
      <c r="M115" s="33"/>
      <c r="N115" s="13" t="s">
        <v>3172</v>
      </c>
    </row>
    <row r="116" spans="1:14" ht="36" x14ac:dyDescent="0.25">
      <c r="A116" s="64" t="str">
        <f t="shared" si="1"/>
        <v>50</v>
      </c>
      <c r="G116" s="33" t="s">
        <v>3173</v>
      </c>
      <c r="H116" s="33" t="s">
        <v>3174</v>
      </c>
      <c r="I116" s="11" t="s">
        <v>3175</v>
      </c>
      <c r="J116" s="34">
        <v>0.5</v>
      </c>
      <c r="K116" s="34">
        <v>1</v>
      </c>
      <c r="L116" s="35">
        <v>1</v>
      </c>
      <c r="M116" s="33"/>
      <c r="N116" s="13" t="s">
        <v>3176</v>
      </c>
    </row>
    <row r="117" spans="1:14" ht="36" x14ac:dyDescent="0.25">
      <c r="A117" s="64" t="str">
        <f t="shared" si="1"/>
        <v>50</v>
      </c>
      <c r="G117" s="33" t="s">
        <v>3177</v>
      </c>
      <c r="H117" s="33" t="s">
        <v>3178</v>
      </c>
      <c r="I117" s="11" t="s">
        <v>3179</v>
      </c>
      <c r="J117" s="34">
        <v>1</v>
      </c>
      <c r="K117" s="34">
        <v>1</v>
      </c>
      <c r="L117" s="35">
        <v>1</v>
      </c>
      <c r="M117" s="33"/>
      <c r="N117" s="13" t="s">
        <v>3180</v>
      </c>
    </row>
    <row r="118" spans="1:14" ht="36" x14ac:dyDescent="0.25">
      <c r="A118" s="64" t="str">
        <f t="shared" si="1"/>
        <v>50</v>
      </c>
      <c r="G118" s="33" t="s">
        <v>3181</v>
      </c>
      <c r="H118" s="33" t="s">
        <v>3182</v>
      </c>
      <c r="I118" s="11" t="s">
        <v>3183</v>
      </c>
      <c r="J118" s="34">
        <v>1</v>
      </c>
      <c r="K118" s="34">
        <v>1</v>
      </c>
      <c r="L118" s="35">
        <v>1</v>
      </c>
      <c r="M118" s="33"/>
      <c r="N118" s="13" t="s">
        <v>3184</v>
      </c>
    </row>
    <row r="119" spans="1:14" ht="24" x14ac:dyDescent="0.25">
      <c r="A119" s="64" t="str">
        <f t="shared" si="1"/>
        <v>60</v>
      </c>
      <c r="G119" s="33" t="s">
        <v>3185</v>
      </c>
      <c r="H119" s="33" t="s">
        <v>2886</v>
      </c>
      <c r="I119" s="11" t="s">
        <v>2887</v>
      </c>
      <c r="J119" s="34">
        <v>0.25</v>
      </c>
      <c r="K119" s="34">
        <v>1</v>
      </c>
      <c r="L119" s="35"/>
      <c r="M119" s="33"/>
      <c r="N119" s="38" t="s">
        <v>2946</v>
      </c>
    </row>
    <row r="120" spans="1:14" ht="36" x14ac:dyDescent="0.25">
      <c r="A120" s="64" t="str">
        <f t="shared" si="1"/>
        <v>60</v>
      </c>
      <c r="G120" s="33" t="s">
        <v>3186</v>
      </c>
      <c r="H120" s="33" t="s">
        <v>2889</v>
      </c>
      <c r="I120" s="11" t="s">
        <v>2890</v>
      </c>
      <c r="J120" s="34">
        <v>0.25</v>
      </c>
      <c r="K120" s="34">
        <v>1</v>
      </c>
      <c r="L120" s="35"/>
      <c r="M120" s="33"/>
      <c r="N120" s="38" t="s">
        <v>2947</v>
      </c>
    </row>
    <row r="121" spans="1:14" ht="22.5" x14ac:dyDescent="0.25">
      <c r="A121" s="64" t="str">
        <f t="shared" si="1"/>
        <v>60</v>
      </c>
      <c r="G121" s="33" t="s">
        <v>3187</v>
      </c>
      <c r="H121" s="33" t="s">
        <v>2892</v>
      </c>
      <c r="I121" s="11" t="s">
        <v>2893</v>
      </c>
      <c r="J121" s="34">
        <v>0.25</v>
      </c>
      <c r="K121" s="34">
        <v>1</v>
      </c>
      <c r="L121" s="35"/>
      <c r="M121" s="33"/>
      <c r="N121" s="38" t="s">
        <v>2948</v>
      </c>
    </row>
    <row r="122" spans="1:14" ht="24" x14ac:dyDescent="0.25">
      <c r="A122" s="64" t="str">
        <f t="shared" si="1"/>
        <v>60</v>
      </c>
      <c r="G122" s="33" t="s">
        <v>3188</v>
      </c>
      <c r="H122" s="33" t="s">
        <v>2895</v>
      </c>
      <c r="I122" s="11" t="s">
        <v>2896</v>
      </c>
      <c r="J122" s="34">
        <v>0.25</v>
      </c>
      <c r="K122" s="34">
        <v>1</v>
      </c>
      <c r="L122" s="35"/>
      <c r="M122" s="33"/>
      <c r="N122" s="38" t="s">
        <v>2949</v>
      </c>
    </row>
    <row r="123" spans="1:14" ht="112.5" x14ac:dyDescent="0.25">
      <c r="A123" s="64" t="str">
        <f t="shared" si="1"/>
        <v>60</v>
      </c>
      <c r="G123" s="33" t="s">
        <v>3189</v>
      </c>
      <c r="H123" s="33" t="s">
        <v>3190</v>
      </c>
      <c r="I123" s="11" t="s">
        <v>3191</v>
      </c>
      <c r="J123" s="34">
        <v>0.8</v>
      </c>
      <c r="K123" s="34">
        <v>1</v>
      </c>
      <c r="L123" s="35">
        <v>1</v>
      </c>
      <c r="M123" s="33"/>
      <c r="N123" s="13" t="s">
        <v>3192</v>
      </c>
    </row>
    <row r="124" spans="1:14" ht="78.75" x14ac:dyDescent="0.25">
      <c r="A124" s="64" t="str">
        <f t="shared" si="1"/>
        <v>60</v>
      </c>
      <c r="G124" s="33" t="s">
        <v>3193</v>
      </c>
      <c r="H124" s="33" t="s">
        <v>3194</v>
      </c>
      <c r="I124" s="11" t="s">
        <v>3191</v>
      </c>
      <c r="J124" s="34">
        <v>0.2</v>
      </c>
      <c r="K124" s="34">
        <v>1</v>
      </c>
      <c r="L124" s="35">
        <v>1</v>
      </c>
      <c r="M124" s="33"/>
      <c r="N124" s="13" t="s">
        <v>3195</v>
      </c>
    </row>
    <row r="125" spans="1:14" ht="67.5" x14ac:dyDescent="0.25">
      <c r="A125" s="64" t="str">
        <f t="shared" si="1"/>
        <v>60</v>
      </c>
      <c r="G125" s="33" t="s">
        <v>3196</v>
      </c>
      <c r="H125" s="33" t="s">
        <v>3197</v>
      </c>
      <c r="I125" s="11" t="s">
        <v>3191</v>
      </c>
      <c r="J125" s="34">
        <v>1</v>
      </c>
      <c r="K125" s="34">
        <v>1</v>
      </c>
      <c r="L125" s="35">
        <v>1</v>
      </c>
      <c r="M125" s="33"/>
      <c r="N125" s="13" t="s">
        <v>3198</v>
      </c>
    </row>
    <row r="126" spans="1:14" ht="24" x14ac:dyDescent="0.25">
      <c r="A126" s="64" t="str">
        <f t="shared" si="1"/>
        <v>70</v>
      </c>
      <c r="G126" s="33" t="s">
        <v>3199</v>
      </c>
      <c r="H126" s="33" t="s">
        <v>2886</v>
      </c>
      <c r="I126" s="11" t="s">
        <v>2887</v>
      </c>
      <c r="J126" s="34">
        <v>0.25</v>
      </c>
      <c r="K126" s="34">
        <v>1</v>
      </c>
      <c r="L126" s="35">
        <v>1</v>
      </c>
      <c r="M126" s="33"/>
      <c r="N126" s="38" t="s">
        <v>2946</v>
      </c>
    </row>
    <row r="127" spans="1:14" ht="36" x14ac:dyDescent="0.25">
      <c r="A127" s="64" t="str">
        <f t="shared" si="1"/>
        <v>70</v>
      </c>
      <c r="G127" s="33" t="s">
        <v>3200</v>
      </c>
      <c r="H127" s="33" t="s">
        <v>2889</v>
      </c>
      <c r="I127" s="11" t="s">
        <v>2890</v>
      </c>
      <c r="J127" s="34">
        <v>0.25</v>
      </c>
      <c r="K127" s="34">
        <v>1</v>
      </c>
      <c r="L127" s="35">
        <v>1</v>
      </c>
      <c r="M127" s="33"/>
      <c r="N127" s="38" t="s">
        <v>2947</v>
      </c>
    </row>
    <row r="128" spans="1:14" ht="22.5" x14ac:dyDescent="0.25">
      <c r="A128" s="64" t="str">
        <f t="shared" si="1"/>
        <v>70</v>
      </c>
      <c r="G128" s="33" t="s">
        <v>3201</v>
      </c>
      <c r="H128" s="33" t="s">
        <v>2892</v>
      </c>
      <c r="I128" s="11" t="s">
        <v>2893</v>
      </c>
      <c r="J128" s="34">
        <v>0.25</v>
      </c>
      <c r="K128" s="34">
        <v>1</v>
      </c>
      <c r="L128" s="35">
        <v>1</v>
      </c>
      <c r="M128" s="33"/>
      <c r="N128" s="38" t="s">
        <v>2948</v>
      </c>
    </row>
    <row r="129" spans="1:14" ht="24" x14ac:dyDescent="0.25">
      <c r="A129" s="64" t="str">
        <f t="shared" si="1"/>
        <v>70</v>
      </c>
      <c r="G129" s="33" t="s">
        <v>3202</v>
      </c>
      <c r="H129" s="33" t="s">
        <v>2895</v>
      </c>
      <c r="I129" s="11" t="s">
        <v>2896</v>
      </c>
      <c r="J129" s="34">
        <v>0.25</v>
      </c>
      <c r="K129" s="34">
        <v>1</v>
      </c>
      <c r="L129" s="35">
        <v>1</v>
      </c>
      <c r="M129" s="33"/>
      <c r="N129" s="38" t="s">
        <v>2949</v>
      </c>
    </row>
    <row r="130" spans="1:14" ht="45" x14ac:dyDescent="0.25">
      <c r="A130" s="64" t="str">
        <f t="shared" si="1"/>
        <v>70</v>
      </c>
      <c r="G130" s="33" t="s">
        <v>3203</v>
      </c>
      <c r="H130" s="33" t="s">
        <v>3204</v>
      </c>
      <c r="I130" s="11">
        <v>0</v>
      </c>
      <c r="J130" s="34">
        <v>1</v>
      </c>
      <c r="K130" s="34">
        <v>1</v>
      </c>
      <c r="L130" s="35">
        <v>1</v>
      </c>
      <c r="M130" s="33"/>
      <c r="N130" s="13" t="s">
        <v>3205</v>
      </c>
    </row>
    <row r="131" spans="1:14" ht="45" x14ac:dyDescent="0.25">
      <c r="A131" s="64" t="str">
        <f t="shared" si="1"/>
        <v>70</v>
      </c>
      <c r="G131" s="33" t="s">
        <v>3206</v>
      </c>
      <c r="H131" s="33" t="s">
        <v>3207</v>
      </c>
      <c r="I131" s="11">
        <v>0</v>
      </c>
      <c r="J131" s="34">
        <v>1</v>
      </c>
      <c r="K131" s="34">
        <v>1</v>
      </c>
      <c r="L131" s="35">
        <v>1</v>
      </c>
      <c r="M131" s="33"/>
      <c r="N131" s="13" t="s">
        <v>3205</v>
      </c>
    </row>
  </sheetData>
  <sheetProtection algorithmName="SHA-512" hashValue="TGs0Zljyq2Hh0mYNz0kx47tFVvIs95Yi0a4Coij4yBaIb6jy0EQlNPTKEwto0dL/1uWBTTQAcZXT4PnocSBYfA==" saltValue="w3ebnUbcf+lTjplJrHyJTw==" spinCount="100000" sheet="1" objects="1" scenarios="1"/>
  <mergeCells count="6">
    <mergeCell ref="H1:I2"/>
    <mergeCell ref="J1:N1"/>
    <mergeCell ref="O1:O2"/>
    <mergeCell ref="J2:N2"/>
    <mergeCell ref="G4:J4"/>
    <mergeCell ref="K4:O4"/>
  </mergeCells>
  <conditionalFormatting sqref="G9:N15">
    <cfRule type="expression" dxfId="41" priority="20">
      <formula>$AY9=1</formula>
    </cfRule>
  </conditionalFormatting>
  <conditionalFormatting sqref="N9:N15 L9:L15">
    <cfRule type="expression" dxfId="40" priority="19">
      <formula>$AY9=1</formula>
    </cfRule>
  </conditionalFormatting>
  <conditionalFormatting sqref="G16:N29">
    <cfRule type="expression" dxfId="39" priority="18">
      <formula>$AY16=1</formula>
    </cfRule>
  </conditionalFormatting>
  <conditionalFormatting sqref="L16:L29 N16:N29">
    <cfRule type="expression" dxfId="38" priority="17">
      <formula>$AY16=1</formula>
    </cfRule>
  </conditionalFormatting>
  <conditionalFormatting sqref="G50:N55">
    <cfRule type="expression" dxfId="37" priority="16">
      <formula>$AY50=1</formula>
    </cfRule>
  </conditionalFormatting>
  <conditionalFormatting sqref="N50:N55 L50:L55">
    <cfRule type="expression" dxfId="36" priority="15">
      <formula>$AY50=1</formula>
    </cfRule>
  </conditionalFormatting>
  <conditionalFormatting sqref="G60:N63 G56:M59">
    <cfRule type="expression" dxfId="35" priority="14">
      <formula>$AY56=1</formula>
    </cfRule>
  </conditionalFormatting>
  <conditionalFormatting sqref="N60:N63 L56:L63">
    <cfRule type="expression" dxfId="34" priority="13">
      <formula>$AY56=1</formula>
    </cfRule>
  </conditionalFormatting>
  <conditionalFormatting sqref="G68:N85 G64:M67">
    <cfRule type="expression" dxfId="33" priority="12">
      <formula>$AY64=1</formula>
    </cfRule>
  </conditionalFormatting>
  <conditionalFormatting sqref="N68:N85 L64:L85">
    <cfRule type="expression" dxfId="32" priority="11">
      <formula>$AY64=1</formula>
    </cfRule>
  </conditionalFormatting>
  <conditionalFormatting sqref="G86:N93">
    <cfRule type="expression" dxfId="31" priority="10">
      <formula>$AY86=1</formula>
    </cfRule>
  </conditionalFormatting>
  <conditionalFormatting sqref="N86:N93 L86:L93">
    <cfRule type="expression" dxfId="30" priority="9">
      <formula>$AY86=1</formula>
    </cfRule>
  </conditionalFormatting>
  <conditionalFormatting sqref="G94:N103">
    <cfRule type="expression" dxfId="29" priority="8">
      <formula>$AY94=1</formula>
    </cfRule>
  </conditionalFormatting>
  <conditionalFormatting sqref="N94:N103 L94:L103">
    <cfRule type="expression" dxfId="28" priority="7">
      <formula>$AY94=1</formula>
    </cfRule>
  </conditionalFormatting>
  <conditionalFormatting sqref="G104:N118">
    <cfRule type="expression" dxfId="27" priority="6">
      <formula>$AY104=1</formula>
    </cfRule>
  </conditionalFormatting>
  <conditionalFormatting sqref="N104:N118 L104:L118">
    <cfRule type="expression" dxfId="26" priority="5">
      <formula>$AY104=1</formula>
    </cfRule>
  </conditionalFormatting>
  <conditionalFormatting sqref="G123:N125 G119:M122">
    <cfRule type="expression" dxfId="25" priority="4">
      <formula>$AY119=1</formula>
    </cfRule>
  </conditionalFormatting>
  <conditionalFormatting sqref="N123:N125 L119:L125">
    <cfRule type="expression" dxfId="24" priority="3">
      <formula>$AY119=1</formula>
    </cfRule>
  </conditionalFormatting>
  <conditionalFormatting sqref="G130:N131 G126:M129">
    <cfRule type="expression" dxfId="23" priority="2">
      <formula>$AY126=1</formula>
    </cfRule>
  </conditionalFormatting>
  <conditionalFormatting sqref="N130:N131 L126:L131">
    <cfRule type="expression" dxfId="22" priority="1">
      <formula>$AY126=1</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workbookViewId="0">
      <pane xSplit="9" ySplit="8" topLeftCell="J21" activePane="bottomRight" state="frozen"/>
      <selection pane="topRight" activeCell="J1" sqref="J1"/>
      <selection pane="bottomLeft" activeCell="A9" sqref="A9"/>
      <selection pane="bottomRight" activeCell="O68" sqref="O68"/>
    </sheetView>
  </sheetViews>
  <sheetFormatPr baseColWidth="10" defaultColWidth="11.42578125" defaultRowHeight="15" x14ac:dyDescent="0.25"/>
  <cols>
    <col min="1" max="7" width="6" hidden="1" customWidth="1"/>
    <col min="8" max="8" width="9.42578125" customWidth="1"/>
    <col min="9" max="9" width="48.85546875" customWidth="1"/>
    <col min="10" max="10" width="50.85546875" customWidth="1"/>
    <col min="11" max="11" width="8.140625" customWidth="1"/>
    <col min="12" max="12" width="10.28515625" customWidth="1"/>
    <col min="13" max="13" width="10.28515625" hidden="1" customWidth="1"/>
    <col min="14" max="14" width="8.5703125" customWidth="1"/>
    <col min="15" max="15" width="84.140625" customWidth="1"/>
  </cols>
  <sheetData>
    <row r="1" spans="1:15" ht="24" customHeight="1" x14ac:dyDescent="0.25">
      <c r="H1" s="1"/>
      <c r="I1" s="100" t="s">
        <v>0</v>
      </c>
      <c r="J1" s="6"/>
      <c r="K1" s="1"/>
      <c r="L1" s="1"/>
      <c r="M1" s="1"/>
      <c r="N1" s="1"/>
      <c r="O1" s="100" t="s">
        <v>2</v>
      </c>
    </row>
    <row r="2" spans="1:15" ht="24" customHeight="1" x14ac:dyDescent="0.25">
      <c r="H2" s="1"/>
      <c r="I2" s="100"/>
      <c r="J2" s="6"/>
      <c r="K2" s="1"/>
      <c r="L2" s="1"/>
      <c r="M2" s="1"/>
      <c r="N2" s="1"/>
      <c r="O2" s="101"/>
    </row>
    <row r="3" spans="1:15" ht="3.75" customHeight="1" x14ac:dyDescent="0.25">
      <c r="H3" s="1"/>
      <c r="I3" s="1"/>
      <c r="J3" s="1"/>
      <c r="K3" s="1"/>
      <c r="L3" s="1"/>
      <c r="M3" s="1"/>
      <c r="N3" s="1"/>
      <c r="O3" s="1"/>
    </row>
    <row r="4" spans="1:15" ht="36.75" customHeight="1" x14ac:dyDescent="0.25">
      <c r="H4" s="88" t="s">
        <v>2251</v>
      </c>
      <c r="I4" s="88"/>
      <c r="J4" s="88"/>
      <c r="K4" s="1"/>
      <c r="L4" s="104" t="s">
        <v>3208</v>
      </c>
      <c r="M4" s="104"/>
      <c r="N4" s="104"/>
      <c r="O4" s="104"/>
    </row>
    <row r="5" spans="1:15" ht="3.75" customHeight="1" x14ac:dyDescent="0.25">
      <c r="H5" s="1"/>
      <c r="I5" s="1"/>
      <c r="J5" s="1"/>
      <c r="K5" s="1"/>
      <c r="L5" s="1"/>
      <c r="M5" s="1"/>
      <c r="N5" s="1"/>
      <c r="O5" s="1"/>
    </row>
    <row r="6" spans="1:15" ht="3.75" customHeight="1" x14ac:dyDescent="0.25">
      <c r="H6" s="1"/>
      <c r="I6" s="1"/>
      <c r="J6" s="1"/>
      <c r="K6" s="1"/>
      <c r="L6" s="1"/>
      <c r="M6" s="1"/>
      <c r="N6" s="1"/>
      <c r="O6" s="1"/>
    </row>
    <row r="7" spans="1:15" x14ac:dyDescent="0.25">
      <c r="H7" s="1"/>
      <c r="I7" s="1"/>
      <c r="J7" s="1"/>
      <c r="K7" s="1"/>
      <c r="L7" s="1"/>
      <c r="M7" s="1"/>
      <c r="N7" s="1"/>
      <c r="O7" s="1"/>
    </row>
    <row r="8" spans="1:15" ht="22.5" x14ac:dyDescent="0.25">
      <c r="H8" s="3" t="s">
        <v>3209</v>
      </c>
      <c r="I8" s="3" t="s">
        <v>3210</v>
      </c>
      <c r="J8" s="3" t="s">
        <v>2255</v>
      </c>
      <c r="K8" s="3" t="s">
        <v>12</v>
      </c>
      <c r="L8" s="3" t="s">
        <v>2882</v>
      </c>
      <c r="M8" s="3" t="s">
        <v>2883</v>
      </c>
      <c r="N8" s="3" t="s">
        <v>2884</v>
      </c>
      <c r="O8" s="3" t="s">
        <v>2261</v>
      </c>
    </row>
    <row r="9" spans="1:15" ht="33.75" x14ac:dyDescent="0.25">
      <c r="A9" s="64" t="str">
        <f>LEFT(H9,2)</f>
        <v>11</v>
      </c>
      <c r="H9" s="33" t="s">
        <v>3211</v>
      </c>
      <c r="I9" s="11" t="s">
        <v>3212</v>
      </c>
      <c r="J9" s="11" t="s">
        <v>3213</v>
      </c>
      <c r="K9" s="37">
        <v>0.1</v>
      </c>
      <c r="L9" s="34">
        <v>0.1</v>
      </c>
      <c r="M9" s="66">
        <v>1</v>
      </c>
      <c r="N9" s="34">
        <v>0.1</v>
      </c>
      <c r="O9" s="13" t="s">
        <v>3214</v>
      </c>
    </row>
    <row r="10" spans="1:15" ht="90" x14ac:dyDescent="0.25">
      <c r="A10" s="64" t="str">
        <f t="shared" ref="A10:A64" si="0">LEFT(H10,2)</f>
        <v>11</v>
      </c>
      <c r="H10" s="33" t="s">
        <v>3215</v>
      </c>
      <c r="I10" s="11" t="s">
        <v>3216</v>
      </c>
      <c r="J10" s="11" t="s">
        <v>3217</v>
      </c>
      <c r="K10" s="37">
        <v>0.9</v>
      </c>
      <c r="L10" s="34">
        <v>0.9</v>
      </c>
      <c r="M10" s="66">
        <v>1</v>
      </c>
      <c r="N10" s="34">
        <v>0.9</v>
      </c>
      <c r="O10" s="13" t="s">
        <v>3218</v>
      </c>
    </row>
    <row r="11" spans="1:15" ht="24" x14ac:dyDescent="0.25">
      <c r="A11" s="64" t="str">
        <f t="shared" si="0"/>
        <v>12</v>
      </c>
      <c r="H11" s="33" t="s">
        <v>3219</v>
      </c>
      <c r="I11" s="11" t="s">
        <v>3212</v>
      </c>
      <c r="J11" s="11" t="s">
        <v>3213</v>
      </c>
      <c r="K11" s="37">
        <v>0.1</v>
      </c>
      <c r="L11" s="34">
        <v>0.1</v>
      </c>
      <c r="M11" s="66">
        <v>1</v>
      </c>
      <c r="N11" s="34">
        <v>0.1</v>
      </c>
      <c r="O11" s="13" t="s">
        <v>3220</v>
      </c>
    </row>
    <row r="12" spans="1:15" ht="45" x14ac:dyDescent="0.25">
      <c r="A12" s="64" t="str">
        <f t="shared" si="0"/>
        <v>12</v>
      </c>
      <c r="H12" s="33" t="s">
        <v>3221</v>
      </c>
      <c r="I12" s="11" t="s">
        <v>3222</v>
      </c>
      <c r="J12" s="11" t="s">
        <v>3223</v>
      </c>
      <c r="K12" s="37">
        <v>0.35</v>
      </c>
      <c r="L12" s="34">
        <v>0.35000000000000003</v>
      </c>
      <c r="M12" s="66">
        <v>1</v>
      </c>
      <c r="N12" s="34">
        <v>0.35</v>
      </c>
      <c r="O12" s="13" t="s">
        <v>3224</v>
      </c>
    </row>
    <row r="13" spans="1:15" ht="24" x14ac:dyDescent="0.25">
      <c r="A13" s="64" t="str">
        <f t="shared" si="0"/>
        <v>12</v>
      </c>
      <c r="H13" s="33" t="s">
        <v>3225</v>
      </c>
      <c r="I13" s="11" t="s">
        <v>3226</v>
      </c>
      <c r="J13" s="11" t="s">
        <v>3223</v>
      </c>
      <c r="K13" s="37">
        <v>0.35</v>
      </c>
      <c r="L13" s="34">
        <v>0.35</v>
      </c>
      <c r="M13" s="66">
        <v>1</v>
      </c>
      <c r="N13" s="34">
        <v>0.35</v>
      </c>
      <c r="O13" s="13" t="s">
        <v>2942</v>
      </c>
    </row>
    <row r="14" spans="1:15" ht="24" x14ac:dyDescent="0.25">
      <c r="A14" s="64" t="str">
        <f t="shared" si="0"/>
        <v>12</v>
      </c>
      <c r="H14" s="33" t="s">
        <v>3227</v>
      </c>
      <c r="I14" s="11" t="s">
        <v>3228</v>
      </c>
      <c r="J14" s="11" t="s">
        <v>3223</v>
      </c>
      <c r="K14" s="37">
        <v>0.2</v>
      </c>
      <c r="L14" s="34">
        <v>0.2</v>
      </c>
      <c r="M14" s="66">
        <v>1</v>
      </c>
      <c r="N14" s="34">
        <v>0.2</v>
      </c>
      <c r="O14" s="13" t="s">
        <v>3229</v>
      </c>
    </row>
    <row r="15" spans="1:15" ht="24" x14ac:dyDescent="0.25">
      <c r="A15" s="64" t="str">
        <f t="shared" si="0"/>
        <v>13</v>
      </c>
      <c r="H15" s="47">
        <v>1300</v>
      </c>
      <c r="I15" s="11" t="s">
        <v>3230</v>
      </c>
      <c r="J15" s="11" t="s">
        <v>3213</v>
      </c>
      <c r="K15" s="50">
        <v>0.1</v>
      </c>
      <c r="L15" s="67">
        <v>0.1</v>
      </c>
      <c r="M15" s="50">
        <v>1</v>
      </c>
      <c r="N15" s="65">
        <v>0.1</v>
      </c>
      <c r="O15" s="38" t="s">
        <v>3231</v>
      </c>
    </row>
    <row r="16" spans="1:15" ht="24" x14ac:dyDescent="0.25">
      <c r="A16" s="64" t="str">
        <f t="shared" si="0"/>
        <v>13</v>
      </c>
      <c r="H16" s="47">
        <v>1301</v>
      </c>
      <c r="I16" s="11" t="s">
        <v>3232</v>
      </c>
      <c r="J16" s="11" t="s">
        <v>3233</v>
      </c>
      <c r="K16" s="50">
        <v>0.2</v>
      </c>
      <c r="L16" s="67">
        <v>0.2</v>
      </c>
      <c r="M16" s="50">
        <v>1</v>
      </c>
      <c r="N16" s="65">
        <v>0.2</v>
      </c>
      <c r="O16" s="38" t="s">
        <v>3234</v>
      </c>
    </row>
    <row r="17" spans="1:15" ht="24" x14ac:dyDescent="0.25">
      <c r="A17" s="64" t="str">
        <f t="shared" si="0"/>
        <v>13</v>
      </c>
      <c r="H17" s="47">
        <v>1302</v>
      </c>
      <c r="I17" s="11" t="s">
        <v>3235</v>
      </c>
      <c r="J17" s="11" t="s">
        <v>3236</v>
      </c>
      <c r="K17" s="50">
        <v>0.15</v>
      </c>
      <c r="L17" s="67">
        <v>0.15</v>
      </c>
      <c r="M17" s="50">
        <v>1</v>
      </c>
      <c r="N17" s="65">
        <v>0.15</v>
      </c>
      <c r="O17" s="38" t="s">
        <v>3237</v>
      </c>
    </row>
    <row r="18" spans="1:15" ht="24" x14ac:dyDescent="0.25">
      <c r="A18" s="64" t="str">
        <f t="shared" si="0"/>
        <v>13</v>
      </c>
      <c r="H18" s="47">
        <v>1303</v>
      </c>
      <c r="I18" s="11" t="s">
        <v>3238</v>
      </c>
      <c r="J18" s="11" t="s">
        <v>3239</v>
      </c>
      <c r="K18" s="50">
        <v>0.2</v>
      </c>
      <c r="L18" s="67">
        <v>0.2</v>
      </c>
      <c r="M18" s="50">
        <v>1</v>
      </c>
      <c r="N18" s="65">
        <v>0.2</v>
      </c>
      <c r="O18" s="38" t="s">
        <v>3240</v>
      </c>
    </row>
    <row r="19" spans="1:15" ht="24" x14ac:dyDescent="0.25">
      <c r="A19" s="64" t="str">
        <f t="shared" si="0"/>
        <v>13</v>
      </c>
      <c r="H19" s="47">
        <v>1304</v>
      </c>
      <c r="I19" s="11" t="s">
        <v>3241</v>
      </c>
      <c r="J19" s="11" t="s">
        <v>3242</v>
      </c>
      <c r="K19" s="50">
        <v>0.2</v>
      </c>
      <c r="L19" s="67">
        <v>0.2</v>
      </c>
      <c r="M19" s="50">
        <v>1</v>
      </c>
      <c r="N19" s="65">
        <v>0.2</v>
      </c>
      <c r="O19" s="38" t="s">
        <v>3243</v>
      </c>
    </row>
    <row r="20" spans="1:15" ht="24" x14ac:dyDescent="0.25">
      <c r="A20" s="64" t="str">
        <f t="shared" si="0"/>
        <v>13</v>
      </c>
      <c r="H20" s="47">
        <v>1305</v>
      </c>
      <c r="I20" s="11" t="s">
        <v>3228</v>
      </c>
      <c r="J20" s="11" t="s">
        <v>3244</v>
      </c>
      <c r="K20" s="50">
        <v>0.15</v>
      </c>
      <c r="L20" s="67">
        <v>0.15</v>
      </c>
      <c r="M20" s="50">
        <v>1</v>
      </c>
      <c r="N20" s="65">
        <v>0.15</v>
      </c>
      <c r="O20" s="38" t="s">
        <v>3245</v>
      </c>
    </row>
    <row r="21" spans="1:15" ht="24" x14ac:dyDescent="0.25">
      <c r="A21" s="64" t="str">
        <f t="shared" si="0"/>
        <v>14</v>
      </c>
      <c r="H21" s="33" t="s">
        <v>3246</v>
      </c>
      <c r="I21" s="11" t="s">
        <v>3212</v>
      </c>
      <c r="J21" s="11" t="s">
        <v>3213</v>
      </c>
      <c r="K21" s="37">
        <v>0.1</v>
      </c>
      <c r="L21" s="34">
        <v>0.1</v>
      </c>
      <c r="M21" s="66">
        <v>1</v>
      </c>
      <c r="N21" s="34">
        <v>0.1</v>
      </c>
      <c r="O21" s="13" t="s">
        <v>3247</v>
      </c>
    </row>
    <row r="22" spans="1:15" ht="24" x14ac:dyDescent="0.25">
      <c r="A22" s="64" t="str">
        <f t="shared" si="0"/>
        <v>14</v>
      </c>
      <c r="H22" s="33" t="s">
        <v>3248</v>
      </c>
      <c r="I22" s="11" t="s">
        <v>3249</v>
      </c>
      <c r="J22" s="11" t="s">
        <v>3250</v>
      </c>
      <c r="K22" s="37">
        <v>0.55000000000000004</v>
      </c>
      <c r="L22" s="34">
        <v>0.55000000000000004</v>
      </c>
      <c r="M22" s="66">
        <v>1</v>
      </c>
      <c r="N22" s="34">
        <v>0.55000000000000004</v>
      </c>
      <c r="O22" s="13" t="s">
        <v>2406</v>
      </c>
    </row>
    <row r="23" spans="1:15" ht="33.75" x14ac:dyDescent="0.25">
      <c r="A23" s="64" t="str">
        <f t="shared" si="0"/>
        <v>14</v>
      </c>
      <c r="H23" s="33" t="s">
        <v>3251</v>
      </c>
      <c r="I23" s="11" t="s">
        <v>3252</v>
      </c>
      <c r="J23" s="11" t="s">
        <v>3253</v>
      </c>
      <c r="K23" s="37">
        <v>0.35</v>
      </c>
      <c r="L23" s="34">
        <v>0.35</v>
      </c>
      <c r="M23" s="66">
        <v>1</v>
      </c>
      <c r="N23" s="34">
        <v>0.35</v>
      </c>
      <c r="O23" s="13" t="s">
        <v>3254</v>
      </c>
    </row>
    <row r="24" spans="1:15" ht="24" x14ac:dyDescent="0.25">
      <c r="A24" s="64" t="str">
        <f t="shared" si="0"/>
        <v>15</v>
      </c>
      <c r="H24" s="33" t="s">
        <v>3255</v>
      </c>
      <c r="I24" s="11" t="s">
        <v>3212</v>
      </c>
      <c r="J24" s="11" t="s">
        <v>3213</v>
      </c>
      <c r="K24" s="37">
        <v>0.1</v>
      </c>
      <c r="L24" s="34">
        <v>8.6875000000000008E-2</v>
      </c>
      <c r="M24" s="66"/>
      <c r="N24" s="34">
        <v>0</v>
      </c>
      <c r="O24" s="13" t="s">
        <v>3256</v>
      </c>
    </row>
    <row r="25" spans="1:15" ht="22.5" x14ac:dyDescent="0.25">
      <c r="A25" s="64" t="str">
        <f t="shared" si="0"/>
        <v>15</v>
      </c>
      <c r="H25" s="33" t="s">
        <v>3257</v>
      </c>
      <c r="I25" s="11" t="s">
        <v>3258</v>
      </c>
      <c r="J25" s="11" t="s">
        <v>3259</v>
      </c>
      <c r="K25" s="37">
        <v>0.35</v>
      </c>
      <c r="L25" s="34">
        <v>0.35</v>
      </c>
      <c r="M25" s="66"/>
      <c r="N25" s="34">
        <v>0</v>
      </c>
      <c r="O25" s="13" t="s">
        <v>3260</v>
      </c>
    </row>
    <row r="26" spans="1:15" ht="24" x14ac:dyDescent="0.25">
      <c r="A26" s="64" t="str">
        <f t="shared" si="0"/>
        <v>15</v>
      </c>
      <c r="H26" s="33" t="s">
        <v>3261</v>
      </c>
      <c r="I26" s="11" t="s">
        <v>3262</v>
      </c>
      <c r="J26" s="11" t="s">
        <v>3263</v>
      </c>
      <c r="K26" s="37">
        <v>0.35</v>
      </c>
      <c r="L26" s="34">
        <v>0.35</v>
      </c>
      <c r="M26" s="66"/>
      <c r="N26" s="34">
        <v>0</v>
      </c>
      <c r="O26" s="13" t="s">
        <v>3264</v>
      </c>
    </row>
    <row r="27" spans="1:15" ht="24" x14ac:dyDescent="0.25">
      <c r="A27" s="64" t="str">
        <f t="shared" si="0"/>
        <v>15</v>
      </c>
      <c r="H27" s="33" t="s">
        <v>3265</v>
      </c>
      <c r="I27" s="11" t="s">
        <v>3228</v>
      </c>
      <c r="J27" s="11" t="s">
        <v>3266</v>
      </c>
      <c r="K27" s="37">
        <v>0.2</v>
      </c>
      <c r="L27" s="34">
        <v>0.2</v>
      </c>
      <c r="M27" s="66"/>
      <c r="N27" s="34">
        <v>0</v>
      </c>
      <c r="O27" s="13" t="s">
        <v>3267</v>
      </c>
    </row>
    <row r="28" spans="1:15" ht="24" x14ac:dyDescent="0.25">
      <c r="A28" s="64" t="str">
        <f t="shared" si="0"/>
        <v>20</v>
      </c>
      <c r="H28" s="33" t="s">
        <v>3268</v>
      </c>
      <c r="I28" s="11" t="s">
        <v>3212</v>
      </c>
      <c r="J28" s="11" t="s">
        <v>3213</v>
      </c>
      <c r="K28" s="37">
        <v>0.1</v>
      </c>
      <c r="L28" s="34">
        <v>0.1</v>
      </c>
      <c r="M28" s="66">
        <v>1</v>
      </c>
      <c r="N28" s="34">
        <v>0.1</v>
      </c>
      <c r="O28" s="38" t="s">
        <v>3231</v>
      </c>
    </row>
    <row r="29" spans="1:15" ht="36" x14ac:dyDescent="0.25">
      <c r="A29" s="64" t="str">
        <f t="shared" si="0"/>
        <v>20</v>
      </c>
      <c r="H29" s="33" t="s">
        <v>3269</v>
      </c>
      <c r="I29" s="11" t="s">
        <v>3270</v>
      </c>
      <c r="J29" s="11" t="s">
        <v>3271</v>
      </c>
      <c r="K29" s="37">
        <v>0.06</v>
      </c>
      <c r="L29" s="34">
        <v>6.0000000000000005E-2</v>
      </c>
      <c r="M29" s="66">
        <v>1</v>
      </c>
      <c r="N29" s="34">
        <v>0.06</v>
      </c>
      <c r="O29" s="13" t="s">
        <v>3272</v>
      </c>
    </row>
    <row r="30" spans="1:15" ht="48" x14ac:dyDescent="0.25">
      <c r="A30" s="64" t="str">
        <f t="shared" si="0"/>
        <v>20</v>
      </c>
      <c r="H30" s="33" t="s">
        <v>3273</v>
      </c>
      <c r="I30" s="11" t="s">
        <v>3274</v>
      </c>
      <c r="J30" s="11" t="s">
        <v>3275</v>
      </c>
      <c r="K30" s="37">
        <v>0.06</v>
      </c>
      <c r="L30" s="34">
        <v>0.06</v>
      </c>
      <c r="M30" s="66">
        <v>1</v>
      </c>
      <c r="N30" s="34">
        <v>0.06</v>
      </c>
      <c r="O30" s="13" t="s">
        <v>3272</v>
      </c>
    </row>
    <row r="31" spans="1:15" ht="24" x14ac:dyDescent="0.25">
      <c r="A31" s="64" t="str">
        <f t="shared" si="0"/>
        <v>20</v>
      </c>
      <c r="H31" s="33" t="s">
        <v>3276</v>
      </c>
      <c r="I31" s="11" t="s">
        <v>3277</v>
      </c>
      <c r="J31" s="11" t="s">
        <v>3278</v>
      </c>
      <c r="K31" s="37">
        <v>0.1</v>
      </c>
      <c r="L31" s="34">
        <v>0.1</v>
      </c>
      <c r="M31" s="66"/>
      <c r="N31" s="34">
        <v>0</v>
      </c>
      <c r="O31" s="13"/>
    </row>
    <row r="32" spans="1:15" ht="24" x14ac:dyDescent="0.25">
      <c r="A32" s="64" t="str">
        <f t="shared" si="0"/>
        <v>20</v>
      </c>
      <c r="H32" s="33" t="s">
        <v>3279</v>
      </c>
      <c r="I32" s="11" t="s">
        <v>3280</v>
      </c>
      <c r="J32" s="11" t="s">
        <v>3281</v>
      </c>
      <c r="K32" s="37">
        <v>0.02</v>
      </c>
      <c r="L32" s="34">
        <v>0.02</v>
      </c>
      <c r="M32" s="66"/>
      <c r="N32" s="34">
        <v>0</v>
      </c>
      <c r="O32" s="13"/>
    </row>
    <row r="33" spans="1:15" ht="33.75" x14ac:dyDescent="0.25">
      <c r="A33" s="64" t="str">
        <f t="shared" si="0"/>
        <v>20</v>
      </c>
      <c r="H33" s="33" t="s">
        <v>3282</v>
      </c>
      <c r="I33" s="11" t="s">
        <v>3283</v>
      </c>
      <c r="J33" s="11" t="s">
        <v>3284</v>
      </c>
      <c r="K33" s="37">
        <v>0.11</v>
      </c>
      <c r="L33" s="34">
        <v>0.10999999999999999</v>
      </c>
      <c r="M33" s="66">
        <v>1</v>
      </c>
      <c r="N33" s="34">
        <v>0.11</v>
      </c>
      <c r="O33" s="13" t="s">
        <v>3285</v>
      </c>
    </row>
    <row r="34" spans="1:15" ht="33.75" x14ac:dyDescent="0.25">
      <c r="A34" s="64" t="str">
        <f t="shared" si="0"/>
        <v>20</v>
      </c>
      <c r="H34" s="33" t="s">
        <v>3286</v>
      </c>
      <c r="I34" s="11" t="s">
        <v>3287</v>
      </c>
      <c r="J34" s="11" t="s">
        <v>3288</v>
      </c>
      <c r="K34" s="37">
        <v>0.04</v>
      </c>
      <c r="L34" s="36">
        <v>0.04</v>
      </c>
      <c r="M34" s="66">
        <v>1</v>
      </c>
      <c r="N34" s="34">
        <v>0.04</v>
      </c>
      <c r="O34" s="13" t="s">
        <v>3289</v>
      </c>
    </row>
    <row r="35" spans="1:15" ht="33.75" x14ac:dyDescent="0.25">
      <c r="A35" s="64" t="str">
        <f t="shared" si="0"/>
        <v>20</v>
      </c>
      <c r="H35" s="33" t="s">
        <v>3290</v>
      </c>
      <c r="I35" s="11" t="s">
        <v>3228</v>
      </c>
      <c r="J35" s="11" t="s">
        <v>3291</v>
      </c>
      <c r="K35" s="37">
        <v>0.03</v>
      </c>
      <c r="L35" s="36">
        <v>0.03</v>
      </c>
      <c r="M35" s="66">
        <v>1</v>
      </c>
      <c r="N35" s="34">
        <v>0.03</v>
      </c>
      <c r="O35" s="13" t="s">
        <v>3292</v>
      </c>
    </row>
    <row r="36" spans="1:15" ht="22.5" x14ac:dyDescent="0.25">
      <c r="A36" s="64" t="str">
        <f t="shared" si="0"/>
        <v>20</v>
      </c>
      <c r="H36" s="33" t="s">
        <v>3293</v>
      </c>
      <c r="I36" s="11" t="s">
        <v>2516</v>
      </c>
      <c r="J36" s="11" t="s">
        <v>3294</v>
      </c>
      <c r="K36" s="37">
        <v>0.04</v>
      </c>
      <c r="L36" s="36">
        <v>0.04</v>
      </c>
      <c r="M36" s="66">
        <v>1</v>
      </c>
      <c r="N36" s="34">
        <v>0.04</v>
      </c>
      <c r="O36" s="13" t="s">
        <v>3295</v>
      </c>
    </row>
    <row r="37" spans="1:15" ht="33.75" x14ac:dyDescent="0.25">
      <c r="A37" s="64" t="str">
        <f t="shared" si="0"/>
        <v>20</v>
      </c>
      <c r="H37" s="33" t="s">
        <v>3296</v>
      </c>
      <c r="I37" s="11" t="s">
        <v>3297</v>
      </c>
      <c r="J37" s="11" t="s">
        <v>3298</v>
      </c>
      <c r="K37" s="37">
        <v>0.04</v>
      </c>
      <c r="L37" s="36">
        <v>4.0000000000000008E-2</v>
      </c>
      <c r="M37" s="66">
        <v>1</v>
      </c>
      <c r="N37" s="34">
        <v>0.04</v>
      </c>
      <c r="O37" s="13" t="s">
        <v>3299</v>
      </c>
    </row>
    <row r="38" spans="1:15" ht="24" x14ac:dyDescent="0.25">
      <c r="A38" s="64" t="str">
        <f t="shared" si="0"/>
        <v>20</v>
      </c>
      <c r="H38" s="33" t="s">
        <v>3300</v>
      </c>
      <c r="I38" s="11" t="s">
        <v>3301</v>
      </c>
      <c r="J38" s="11" t="s">
        <v>3302</v>
      </c>
      <c r="K38" s="37">
        <v>0.04</v>
      </c>
      <c r="L38" s="36">
        <v>0.04</v>
      </c>
      <c r="M38" s="66">
        <v>1</v>
      </c>
      <c r="N38" s="34">
        <v>0.04</v>
      </c>
      <c r="O38" s="13" t="s">
        <v>3070</v>
      </c>
    </row>
    <row r="39" spans="1:15" ht="33.75" x14ac:dyDescent="0.25">
      <c r="A39" s="64" t="str">
        <f t="shared" si="0"/>
        <v>20</v>
      </c>
      <c r="H39" s="33" t="s">
        <v>3303</v>
      </c>
      <c r="I39" s="11" t="s">
        <v>3228</v>
      </c>
      <c r="J39" s="11" t="s">
        <v>3304</v>
      </c>
      <c r="K39" s="37">
        <v>0.03</v>
      </c>
      <c r="L39" s="36">
        <v>0.03</v>
      </c>
      <c r="M39" s="66">
        <v>1</v>
      </c>
      <c r="N39" s="34">
        <v>0.03</v>
      </c>
      <c r="O39" s="13" t="s">
        <v>3305</v>
      </c>
    </row>
    <row r="40" spans="1:15" ht="24" x14ac:dyDescent="0.25">
      <c r="A40" s="64" t="str">
        <f t="shared" si="0"/>
        <v>20</v>
      </c>
      <c r="H40" s="33" t="s">
        <v>3306</v>
      </c>
      <c r="I40" s="11" t="s">
        <v>3307</v>
      </c>
      <c r="J40" s="11" t="s">
        <v>3308</v>
      </c>
      <c r="K40" s="37">
        <v>0.05</v>
      </c>
      <c r="L40" s="36">
        <v>0.05</v>
      </c>
      <c r="M40" s="66">
        <v>1</v>
      </c>
      <c r="N40" s="34">
        <v>0.05</v>
      </c>
      <c r="O40" s="13" t="s">
        <v>3309</v>
      </c>
    </row>
    <row r="41" spans="1:15" ht="36" x14ac:dyDescent="0.25">
      <c r="A41" s="64" t="str">
        <f t="shared" si="0"/>
        <v>20</v>
      </c>
      <c r="H41" s="33" t="s">
        <v>3310</v>
      </c>
      <c r="I41" s="11" t="s">
        <v>3311</v>
      </c>
      <c r="J41" s="11" t="s">
        <v>3312</v>
      </c>
      <c r="K41" s="37">
        <v>0.06</v>
      </c>
      <c r="L41" s="36">
        <v>0.06</v>
      </c>
      <c r="M41" s="66">
        <v>1</v>
      </c>
      <c r="N41" s="34">
        <v>0.06</v>
      </c>
      <c r="O41" s="13" t="s">
        <v>3313</v>
      </c>
    </row>
    <row r="42" spans="1:15" ht="24" x14ac:dyDescent="0.25">
      <c r="A42" s="64" t="str">
        <f t="shared" si="0"/>
        <v>20</v>
      </c>
      <c r="H42" s="33" t="s">
        <v>3314</v>
      </c>
      <c r="I42" s="11" t="s">
        <v>3315</v>
      </c>
      <c r="J42" s="11" t="s">
        <v>3316</v>
      </c>
      <c r="K42" s="37">
        <v>0.06</v>
      </c>
      <c r="L42" s="36">
        <v>5.6571428571428571E-2</v>
      </c>
      <c r="M42" s="66"/>
      <c r="N42" s="34">
        <v>0</v>
      </c>
      <c r="O42" s="13"/>
    </row>
    <row r="43" spans="1:15" ht="24" x14ac:dyDescent="0.25">
      <c r="A43" s="64" t="str">
        <f t="shared" si="0"/>
        <v>20</v>
      </c>
      <c r="H43" s="33" t="s">
        <v>3317</v>
      </c>
      <c r="I43" s="11" t="s">
        <v>3318</v>
      </c>
      <c r="J43" s="11" t="s">
        <v>3319</v>
      </c>
      <c r="K43" s="37">
        <v>0.05</v>
      </c>
      <c r="L43" s="36">
        <v>0.05</v>
      </c>
      <c r="M43" s="66"/>
      <c r="N43" s="34">
        <v>0</v>
      </c>
      <c r="O43" s="13"/>
    </row>
    <row r="44" spans="1:15" ht="24" x14ac:dyDescent="0.25">
      <c r="A44" s="64" t="str">
        <f t="shared" si="0"/>
        <v>20</v>
      </c>
      <c r="H44" s="33" t="s">
        <v>3320</v>
      </c>
      <c r="I44" s="11" t="s">
        <v>3321</v>
      </c>
      <c r="J44" s="11" t="s">
        <v>3322</v>
      </c>
      <c r="K44" s="37">
        <v>0.11</v>
      </c>
      <c r="L44" s="36">
        <v>0.11</v>
      </c>
      <c r="M44" s="66">
        <v>1</v>
      </c>
      <c r="N44" s="34">
        <v>0.11</v>
      </c>
      <c r="O44" s="13" t="s">
        <v>3090</v>
      </c>
    </row>
    <row r="45" spans="1:15" ht="24" x14ac:dyDescent="0.25">
      <c r="A45" s="64" t="str">
        <f t="shared" si="0"/>
        <v>30</v>
      </c>
      <c r="H45" s="33" t="s">
        <v>3323</v>
      </c>
      <c r="I45" s="11" t="s">
        <v>3212</v>
      </c>
      <c r="J45" s="11" t="s">
        <v>3213</v>
      </c>
      <c r="K45" s="37">
        <v>0.1</v>
      </c>
      <c r="L45" s="34">
        <v>0.1</v>
      </c>
      <c r="M45" s="66">
        <v>1</v>
      </c>
      <c r="N45" s="34">
        <v>0.1</v>
      </c>
      <c r="O45" s="13" t="s">
        <v>3324</v>
      </c>
    </row>
    <row r="46" spans="1:15" ht="24" x14ac:dyDescent="0.25">
      <c r="A46" s="64" t="str">
        <f t="shared" si="0"/>
        <v>30</v>
      </c>
      <c r="H46" s="33" t="s">
        <v>3325</v>
      </c>
      <c r="I46" s="11" t="s">
        <v>3326</v>
      </c>
      <c r="J46" s="11">
        <v>0</v>
      </c>
      <c r="K46" s="37">
        <v>0.6</v>
      </c>
      <c r="L46" s="34">
        <v>0.59999999999999987</v>
      </c>
      <c r="M46" s="66">
        <v>1</v>
      </c>
      <c r="N46" s="34">
        <v>0.6</v>
      </c>
      <c r="O46" s="13" t="s">
        <v>3327</v>
      </c>
    </row>
    <row r="47" spans="1:15" ht="24" x14ac:dyDescent="0.25">
      <c r="A47" s="64" t="str">
        <f t="shared" si="0"/>
        <v>30</v>
      </c>
      <c r="H47" s="33" t="s">
        <v>3328</v>
      </c>
      <c r="I47" s="11" t="s">
        <v>3329</v>
      </c>
      <c r="J47" s="11">
        <v>0</v>
      </c>
      <c r="K47" s="37">
        <v>0.3</v>
      </c>
      <c r="L47" s="34">
        <v>0.29999999999999993</v>
      </c>
      <c r="M47" s="66">
        <v>1</v>
      </c>
      <c r="N47" s="34">
        <v>0.3</v>
      </c>
      <c r="O47" s="13" t="s">
        <v>3330</v>
      </c>
    </row>
    <row r="48" spans="1:15" ht="24" x14ac:dyDescent="0.25">
      <c r="A48" s="64" t="str">
        <f t="shared" si="0"/>
        <v>40</v>
      </c>
      <c r="H48" s="33" t="s">
        <v>3331</v>
      </c>
      <c r="I48" s="11" t="s">
        <v>3212</v>
      </c>
      <c r="J48" s="11" t="s">
        <v>3213</v>
      </c>
      <c r="K48" s="37">
        <v>0.1</v>
      </c>
      <c r="L48" s="34">
        <v>0.1</v>
      </c>
      <c r="M48" s="66">
        <v>1</v>
      </c>
      <c r="N48" s="34">
        <v>0.1</v>
      </c>
      <c r="O48" s="13" t="s">
        <v>3332</v>
      </c>
    </row>
    <row r="49" spans="1:15" x14ac:dyDescent="0.25">
      <c r="A49" s="64" t="str">
        <f t="shared" si="0"/>
        <v>40</v>
      </c>
      <c r="H49" s="33" t="s">
        <v>3333</v>
      </c>
      <c r="I49" s="11" t="s">
        <v>3334</v>
      </c>
      <c r="J49" s="11" t="s">
        <v>3335</v>
      </c>
      <c r="K49" s="37">
        <v>0.4</v>
      </c>
      <c r="L49" s="34">
        <v>0.4</v>
      </c>
      <c r="M49" s="66">
        <v>1</v>
      </c>
      <c r="N49" s="34">
        <v>0.4</v>
      </c>
      <c r="O49" s="13" t="s">
        <v>3335</v>
      </c>
    </row>
    <row r="50" spans="1:15" ht="24" x14ac:dyDescent="0.25">
      <c r="A50" s="64" t="str">
        <f t="shared" si="0"/>
        <v>40</v>
      </c>
      <c r="H50" s="33" t="s">
        <v>3336</v>
      </c>
      <c r="I50" s="11" t="s">
        <v>3337</v>
      </c>
      <c r="J50" s="11" t="s">
        <v>3338</v>
      </c>
      <c r="K50" s="37">
        <v>0.3</v>
      </c>
      <c r="L50" s="34">
        <v>0.30000000000000004</v>
      </c>
      <c r="M50" s="66">
        <v>1</v>
      </c>
      <c r="N50" s="34">
        <v>0.3</v>
      </c>
      <c r="O50" s="13" t="s">
        <v>3338</v>
      </c>
    </row>
    <row r="51" spans="1:15" ht="24" x14ac:dyDescent="0.25">
      <c r="A51" s="64" t="str">
        <f t="shared" si="0"/>
        <v>40</v>
      </c>
      <c r="H51" s="33" t="s">
        <v>3339</v>
      </c>
      <c r="I51" s="11" t="s">
        <v>3340</v>
      </c>
      <c r="J51" s="11" t="s">
        <v>3341</v>
      </c>
      <c r="K51" s="37">
        <v>0.2</v>
      </c>
      <c r="L51" s="34">
        <v>0.2</v>
      </c>
      <c r="M51" s="66">
        <v>1</v>
      </c>
      <c r="N51" s="34">
        <v>0.2</v>
      </c>
      <c r="O51" s="13" t="s">
        <v>3342</v>
      </c>
    </row>
    <row r="52" spans="1:15" ht="24" x14ac:dyDescent="0.25">
      <c r="A52" s="64" t="str">
        <f t="shared" si="0"/>
        <v>50</v>
      </c>
      <c r="H52" s="33" t="s">
        <v>3343</v>
      </c>
      <c r="I52" s="11" t="s">
        <v>3212</v>
      </c>
      <c r="J52" s="11" t="s">
        <v>3213</v>
      </c>
      <c r="K52" s="37">
        <v>0.1</v>
      </c>
      <c r="L52" s="34">
        <v>0.1</v>
      </c>
      <c r="M52" s="66">
        <v>1</v>
      </c>
      <c r="N52" s="34">
        <v>0.1</v>
      </c>
      <c r="O52" s="13" t="s">
        <v>3344</v>
      </c>
    </row>
    <row r="53" spans="1:15" ht="33.75" x14ac:dyDescent="0.25">
      <c r="A53" s="64" t="str">
        <f t="shared" si="0"/>
        <v>50</v>
      </c>
      <c r="H53" s="33" t="s">
        <v>3345</v>
      </c>
      <c r="I53" s="11" t="s">
        <v>3346</v>
      </c>
      <c r="J53" s="11" t="s">
        <v>3347</v>
      </c>
      <c r="K53" s="37">
        <v>0.2</v>
      </c>
      <c r="L53" s="34">
        <v>0.2</v>
      </c>
      <c r="M53" s="66">
        <v>1</v>
      </c>
      <c r="N53" s="34">
        <v>0.2</v>
      </c>
      <c r="O53" s="13" t="s">
        <v>3348</v>
      </c>
    </row>
    <row r="54" spans="1:15" ht="36" x14ac:dyDescent="0.25">
      <c r="A54" s="64" t="str">
        <f t="shared" si="0"/>
        <v>50</v>
      </c>
      <c r="H54" s="33" t="s">
        <v>3349</v>
      </c>
      <c r="I54" s="11" t="s">
        <v>3350</v>
      </c>
      <c r="J54" s="11" t="s">
        <v>3213</v>
      </c>
      <c r="K54" s="37">
        <v>0.15</v>
      </c>
      <c r="L54" s="34">
        <v>0.15</v>
      </c>
      <c r="M54" s="66">
        <v>1</v>
      </c>
      <c r="N54" s="34">
        <v>0.15</v>
      </c>
      <c r="O54" s="13" t="s">
        <v>3351</v>
      </c>
    </row>
    <row r="55" spans="1:15" ht="56.25" x14ac:dyDescent="0.25">
      <c r="A55" s="64" t="str">
        <f t="shared" si="0"/>
        <v>50</v>
      </c>
      <c r="H55" s="33" t="s">
        <v>3352</v>
      </c>
      <c r="I55" s="11" t="s">
        <v>3353</v>
      </c>
      <c r="J55" s="11" t="s">
        <v>3354</v>
      </c>
      <c r="K55" s="37">
        <v>0.25</v>
      </c>
      <c r="L55" s="34">
        <v>0.25</v>
      </c>
      <c r="M55" s="66">
        <v>1</v>
      </c>
      <c r="N55" s="34">
        <v>0.25</v>
      </c>
      <c r="O55" s="13" t="s">
        <v>3355</v>
      </c>
    </row>
    <row r="56" spans="1:15" ht="36" x14ac:dyDescent="0.25">
      <c r="A56" s="64" t="str">
        <f t="shared" si="0"/>
        <v>50</v>
      </c>
      <c r="H56" s="33" t="s">
        <v>3356</v>
      </c>
      <c r="I56" s="11" t="s">
        <v>3350</v>
      </c>
      <c r="J56" s="11" t="s">
        <v>3357</v>
      </c>
      <c r="K56" s="37">
        <v>0.15</v>
      </c>
      <c r="L56" s="34">
        <v>0.15</v>
      </c>
      <c r="M56" s="66">
        <v>1</v>
      </c>
      <c r="N56" s="34">
        <v>0.15</v>
      </c>
      <c r="O56" s="13" t="s">
        <v>3358</v>
      </c>
    </row>
    <row r="57" spans="1:15" ht="36" x14ac:dyDescent="0.25">
      <c r="A57" s="64" t="str">
        <f t="shared" si="0"/>
        <v>50</v>
      </c>
      <c r="H57" s="33" t="s">
        <v>3359</v>
      </c>
      <c r="I57" s="11" t="s">
        <v>3346</v>
      </c>
      <c r="J57" s="11" t="s">
        <v>3360</v>
      </c>
      <c r="K57" s="37">
        <v>0.1</v>
      </c>
      <c r="L57" s="34">
        <v>0.1</v>
      </c>
      <c r="M57" s="66">
        <v>1</v>
      </c>
      <c r="N57" s="34">
        <v>0.1</v>
      </c>
      <c r="O57" s="13" t="s">
        <v>3361</v>
      </c>
    </row>
    <row r="58" spans="1:15" ht="24" x14ac:dyDescent="0.25">
      <c r="A58" s="64" t="str">
        <f t="shared" si="0"/>
        <v>50</v>
      </c>
      <c r="H58" s="33" t="s">
        <v>3362</v>
      </c>
      <c r="I58" s="11" t="s">
        <v>3228</v>
      </c>
      <c r="J58" s="11" t="s">
        <v>3363</v>
      </c>
      <c r="K58" s="37">
        <v>0.05</v>
      </c>
      <c r="L58" s="36">
        <v>0.05</v>
      </c>
      <c r="M58" s="66">
        <v>1</v>
      </c>
      <c r="N58" s="34">
        <v>0.05</v>
      </c>
      <c r="O58" s="13" t="s">
        <v>3364</v>
      </c>
    </row>
    <row r="59" spans="1:15" ht="24" x14ac:dyDescent="0.25">
      <c r="A59" s="64" t="str">
        <f t="shared" si="0"/>
        <v>60</v>
      </c>
      <c r="H59" s="33" t="s">
        <v>3365</v>
      </c>
      <c r="I59" s="11" t="s">
        <v>3212</v>
      </c>
      <c r="J59" s="11" t="s">
        <v>3213</v>
      </c>
      <c r="K59" s="37">
        <v>0.1</v>
      </c>
      <c r="L59" s="34">
        <v>0.1</v>
      </c>
      <c r="M59" s="66">
        <v>1</v>
      </c>
      <c r="N59" s="34">
        <v>0.1</v>
      </c>
      <c r="O59" s="38" t="s">
        <v>3231</v>
      </c>
    </row>
    <row r="60" spans="1:15" ht="36" x14ac:dyDescent="0.25">
      <c r="A60" s="64" t="str">
        <f t="shared" si="0"/>
        <v>60</v>
      </c>
      <c r="H60" s="33" t="s">
        <v>3366</v>
      </c>
      <c r="I60" s="11" t="s">
        <v>3367</v>
      </c>
      <c r="J60" s="11" t="s">
        <v>3368</v>
      </c>
      <c r="K60" s="37">
        <v>0.75</v>
      </c>
      <c r="L60" s="34">
        <v>0.75</v>
      </c>
      <c r="M60" s="66">
        <v>1</v>
      </c>
      <c r="N60" s="34">
        <v>0.75</v>
      </c>
      <c r="O60" s="13" t="s">
        <v>3369</v>
      </c>
    </row>
    <row r="61" spans="1:15" ht="24" x14ac:dyDescent="0.25">
      <c r="A61" s="64" t="str">
        <f t="shared" si="0"/>
        <v>60</v>
      </c>
      <c r="H61" s="33" t="s">
        <v>3370</v>
      </c>
      <c r="I61" s="11" t="s">
        <v>3371</v>
      </c>
      <c r="J61" s="11" t="s">
        <v>3372</v>
      </c>
      <c r="K61" s="37">
        <v>0.15</v>
      </c>
      <c r="L61" s="34">
        <v>0.14399999999999999</v>
      </c>
      <c r="M61" s="66">
        <v>1</v>
      </c>
      <c r="N61" s="34">
        <v>0.15</v>
      </c>
      <c r="O61" s="13" t="s">
        <v>3373</v>
      </c>
    </row>
    <row r="62" spans="1:15" ht="24" x14ac:dyDescent="0.25">
      <c r="A62" s="64" t="str">
        <f t="shared" si="0"/>
        <v>70</v>
      </c>
      <c r="H62" s="33" t="s">
        <v>3374</v>
      </c>
      <c r="I62" s="11" t="s">
        <v>3212</v>
      </c>
      <c r="J62" s="11" t="s">
        <v>3213</v>
      </c>
      <c r="K62" s="37">
        <v>0.1</v>
      </c>
      <c r="L62" s="34">
        <v>0.1</v>
      </c>
      <c r="M62" s="66">
        <v>1</v>
      </c>
      <c r="N62" s="34">
        <v>0.1</v>
      </c>
      <c r="O62" s="38" t="s">
        <v>3231</v>
      </c>
    </row>
    <row r="63" spans="1:15" ht="56.25" x14ac:dyDescent="0.25">
      <c r="A63" s="64" t="str">
        <f t="shared" si="0"/>
        <v>70</v>
      </c>
      <c r="H63" s="33" t="s">
        <v>3375</v>
      </c>
      <c r="I63" s="11" t="s">
        <v>3376</v>
      </c>
      <c r="J63" s="11" t="s">
        <v>3377</v>
      </c>
      <c r="K63" s="37">
        <v>0.45</v>
      </c>
      <c r="L63" s="34">
        <v>0.45</v>
      </c>
      <c r="M63" s="66">
        <v>1</v>
      </c>
      <c r="N63" s="34">
        <v>0.45</v>
      </c>
      <c r="O63" s="13" t="s">
        <v>2213</v>
      </c>
    </row>
    <row r="64" spans="1:15" ht="56.25" x14ac:dyDescent="0.25">
      <c r="A64" s="64" t="str">
        <f t="shared" si="0"/>
        <v>70</v>
      </c>
      <c r="H64" s="33" t="s">
        <v>3378</v>
      </c>
      <c r="I64" s="11" t="s">
        <v>3379</v>
      </c>
      <c r="J64" s="11" t="s">
        <v>3380</v>
      </c>
      <c r="K64" s="37">
        <v>0.45</v>
      </c>
      <c r="L64" s="34">
        <v>0.45000000000000007</v>
      </c>
      <c r="M64" s="66">
        <v>1</v>
      </c>
      <c r="N64" s="34">
        <v>0.45</v>
      </c>
      <c r="O64" s="13" t="s">
        <v>2213</v>
      </c>
    </row>
    <row r="65" spans="8:15" x14ac:dyDescent="0.25">
      <c r="H65" s="1"/>
      <c r="I65" s="1"/>
      <c r="J65" s="7"/>
      <c r="K65" s="9"/>
      <c r="L65" s="9"/>
      <c r="M65" s="10"/>
      <c r="N65" s="1"/>
      <c r="O65" s="8"/>
    </row>
    <row r="66" spans="8:15" x14ac:dyDescent="0.25">
      <c r="H66" s="1"/>
      <c r="I66" s="1"/>
      <c r="J66" s="7"/>
      <c r="K66" s="9"/>
      <c r="L66" s="9"/>
      <c r="M66" s="10"/>
      <c r="N66" s="1"/>
      <c r="O66" s="8"/>
    </row>
  </sheetData>
  <sheetProtection algorithmName="SHA-512" hashValue="wNY2hOtdPAyqbWFMyyR6JYW4wvbOUBQwwC5jmZ4dFwMrOt2YmjXEfDWXscElyAxtJDxUHHiNJRnC5oWmwNxslw==" saltValue="CXqpBUSvmsk+i9XmrCbC0A==" spinCount="100000" sheet="1" objects="1" scenarios="1"/>
  <mergeCells count="4">
    <mergeCell ref="I1:I2"/>
    <mergeCell ref="O1:O2"/>
    <mergeCell ref="H4:J4"/>
    <mergeCell ref="L4:O4"/>
  </mergeCells>
  <conditionalFormatting sqref="H9:O10">
    <cfRule type="expression" dxfId="21" priority="22">
      <formula>$BQ9=1</formula>
    </cfRule>
  </conditionalFormatting>
  <conditionalFormatting sqref="M9:M10 O9:O10">
    <cfRule type="expression" dxfId="20" priority="21">
      <formula>$BQ9=1</formula>
    </cfRule>
  </conditionalFormatting>
  <conditionalFormatting sqref="H11:O14">
    <cfRule type="expression" dxfId="19" priority="20">
      <formula>$BQ11=1</formula>
    </cfRule>
  </conditionalFormatting>
  <conditionalFormatting sqref="M11:M14 O11:O14">
    <cfRule type="expression" dxfId="18" priority="19">
      <formula>$BQ11=1</formula>
    </cfRule>
  </conditionalFormatting>
  <conditionalFormatting sqref="H21:O23">
    <cfRule type="expression" dxfId="17" priority="18">
      <formula>$BQ21=1</formula>
    </cfRule>
  </conditionalFormatting>
  <conditionalFormatting sqref="M21:M23 O21:O23">
    <cfRule type="expression" dxfId="16" priority="17">
      <formula>$BQ21=1</formula>
    </cfRule>
  </conditionalFormatting>
  <conditionalFormatting sqref="H24:O27">
    <cfRule type="expression" dxfId="15" priority="16">
      <formula>$BQ24=1</formula>
    </cfRule>
  </conditionalFormatting>
  <conditionalFormatting sqref="M24:M27 O24:O27">
    <cfRule type="expression" dxfId="14" priority="15">
      <formula>$BQ24=1</formula>
    </cfRule>
  </conditionalFormatting>
  <conditionalFormatting sqref="H29:O44 H28:N28">
    <cfRule type="expression" dxfId="13" priority="14">
      <formula>$BQ28=1</formula>
    </cfRule>
  </conditionalFormatting>
  <conditionalFormatting sqref="M28:M44 O29:O44">
    <cfRule type="expression" dxfId="12" priority="13">
      <formula>$BQ28=1</formula>
    </cfRule>
  </conditionalFormatting>
  <conditionalFormatting sqref="H45:O47">
    <cfRule type="expression" dxfId="11" priority="12">
      <formula>$BQ45=1</formula>
    </cfRule>
  </conditionalFormatting>
  <conditionalFormatting sqref="M45:M47 O45:O47">
    <cfRule type="expression" dxfId="10" priority="11">
      <formula>$BQ45=1</formula>
    </cfRule>
  </conditionalFormatting>
  <conditionalFormatting sqref="H48:O51">
    <cfRule type="expression" dxfId="9" priority="10">
      <formula>$BQ48=1</formula>
    </cfRule>
  </conditionalFormatting>
  <conditionalFormatting sqref="M48:M51 O48:O51">
    <cfRule type="expression" dxfId="8" priority="9">
      <formula>$BQ48=1</formula>
    </cfRule>
  </conditionalFormatting>
  <conditionalFormatting sqref="H65:O66">
    <cfRule type="expression" dxfId="7" priority="8">
      <formula>$AY65=1</formula>
    </cfRule>
  </conditionalFormatting>
  <conditionalFormatting sqref="O65:O66 M65:M66">
    <cfRule type="expression" dxfId="6" priority="7">
      <formula>$AY65=1</formula>
    </cfRule>
  </conditionalFormatting>
  <conditionalFormatting sqref="H52:O58">
    <cfRule type="expression" dxfId="5" priority="6">
      <formula>$BQ52=1</formula>
    </cfRule>
  </conditionalFormatting>
  <conditionalFormatting sqref="M52:M58 O52:O58">
    <cfRule type="expression" dxfId="4" priority="5">
      <formula>$BQ52=1</formula>
    </cfRule>
  </conditionalFormatting>
  <conditionalFormatting sqref="H60:O61 H59:N59">
    <cfRule type="expression" dxfId="3" priority="4">
      <formula>$BQ59=1</formula>
    </cfRule>
  </conditionalFormatting>
  <conditionalFormatting sqref="M59:M61 O60:O61">
    <cfRule type="expression" dxfId="2" priority="3">
      <formula>$BQ59=1</formula>
    </cfRule>
  </conditionalFormatting>
  <conditionalFormatting sqref="H63:O64 H62:N62">
    <cfRule type="expression" dxfId="1" priority="2">
      <formula>$BQ62=1</formula>
    </cfRule>
  </conditionalFormatting>
  <conditionalFormatting sqref="M62:M64 O63:O64">
    <cfRule type="expression" dxfId="0" priority="1">
      <formula>$BQ62=1</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4"/>
  <sheetViews>
    <sheetView showGridLines="0" topLeftCell="A97" zoomScale="110" zoomScaleNormal="110" workbookViewId="0">
      <selection activeCell="E4" sqref="E4:H4"/>
    </sheetView>
  </sheetViews>
  <sheetFormatPr baseColWidth="10" defaultColWidth="11.42578125" defaultRowHeight="15" x14ac:dyDescent="0.25"/>
  <cols>
    <col min="1" max="1" width="4.5703125" style="14" customWidth="1"/>
    <col min="2" max="2" width="7" style="14" customWidth="1"/>
    <col min="3" max="3" width="41" style="14" customWidth="1"/>
    <col min="4" max="4" width="3.28515625" style="14" customWidth="1"/>
    <col min="5" max="16" width="15" style="14" customWidth="1"/>
    <col min="17" max="17" width="0.5703125" style="14" customWidth="1"/>
    <col min="18" max="16384" width="11.42578125" style="14"/>
  </cols>
  <sheetData>
    <row r="1" spans="1:16" ht="22.5" customHeight="1" x14ac:dyDescent="0.25">
      <c r="A1" s="107" t="s">
        <v>3381</v>
      </c>
      <c r="B1" s="106"/>
      <c r="C1" s="106"/>
      <c r="D1" s="27"/>
      <c r="E1" s="15" t="s">
        <v>1103</v>
      </c>
      <c r="F1" s="15" t="s">
        <v>1103</v>
      </c>
      <c r="G1" s="15" t="s">
        <v>1103</v>
      </c>
      <c r="H1" s="15" t="s">
        <v>1103</v>
      </c>
      <c r="I1" s="15" t="s">
        <v>1103</v>
      </c>
      <c r="J1" s="15" t="s">
        <v>1103</v>
      </c>
      <c r="K1" s="15" t="s">
        <v>1103</v>
      </c>
      <c r="L1" s="15" t="s">
        <v>1103</v>
      </c>
      <c r="M1" s="15" t="s">
        <v>1103</v>
      </c>
      <c r="N1" s="15" t="s">
        <v>1103</v>
      </c>
      <c r="O1" s="15" t="s">
        <v>1103</v>
      </c>
      <c r="P1" s="15" t="s">
        <v>1103</v>
      </c>
    </row>
    <row r="2" spans="1:16" x14ac:dyDescent="0.25">
      <c r="A2" s="106"/>
      <c r="B2" s="106"/>
      <c r="C2" s="106"/>
      <c r="D2" s="26" t="s">
        <v>1103</v>
      </c>
      <c r="E2" s="15" t="s">
        <v>1103</v>
      </c>
      <c r="F2" s="15" t="s">
        <v>1103</v>
      </c>
      <c r="G2" s="15" t="s">
        <v>1103</v>
      </c>
      <c r="H2" s="15" t="s">
        <v>1103</v>
      </c>
      <c r="I2" s="15" t="s">
        <v>1103</v>
      </c>
      <c r="J2" s="15" t="s">
        <v>1103</v>
      </c>
      <c r="K2" s="15" t="s">
        <v>1103</v>
      </c>
      <c r="L2" s="15" t="s">
        <v>1103</v>
      </c>
      <c r="M2" s="15" t="s">
        <v>1103</v>
      </c>
      <c r="N2" s="15" t="s">
        <v>1103</v>
      </c>
      <c r="O2" s="15" t="s">
        <v>1103</v>
      </c>
      <c r="P2" s="15" t="s">
        <v>1103</v>
      </c>
    </row>
    <row r="3" spans="1:16" x14ac:dyDescent="0.25">
      <c r="A3" s="106"/>
      <c r="B3" s="106"/>
      <c r="C3" s="106"/>
      <c r="D3" s="106"/>
      <c r="E3" s="15" t="s">
        <v>1103</v>
      </c>
      <c r="F3" s="15" t="s">
        <v>1103</v>
      </c>
      <c r="G3" s="15" t="s">
        <v>1103</v>
      </c>
      <c r="H3" s="26" t="s">
        <v>1103</v>
      </c>
      <c r="I3" s="15" t="s">
        <v>1103</v>
      </c>
      <c r="J3" s="15" t="s">
        <v>1103</v>
      </c>
      <c r="K3" s="15" t="s">
        <v>1103</v>
      </c>
      <c r="L3" s="15" t="s">
        <v>1103</v>
      </c>
      <c r="M3" s="15" t="s">
        <v>1103</v>
      </c>
      <c r="N3" s="15" t="s">
        <v>1103</v>
      </c>
      <c r="O3" s="15" t="s">
        <v>1103</v>
      </c>
      <c r="P3" s="15" t="s">
        <v>1103</v>
      </c>
    </row>
    <row r="4" spans="1:16" ht="36" x14ac:dyDescent="0.25">
      <c r="A4" s="25" t="s">
        <v>3382</v>
      </c>
      <c r="B4" s="24"/>
      <c r="C4" s="22" t="s">
        <v>3383</v>
      </c>
      <c r="D4" s="22" t="s">
        <v>3384</v>
      </c>
      <c r="E4" s="22" t="s">
        <v>3385</v>
      </c>
      <c r="F4" s="22" t="s">
        <v>3386</v>
      </c>
      <c r="G4" s="22" t="s">
        <v>3387</v>
      </c>
      <c r="H4" s="23" t="s">
        <v>3388</v>
      </c>
      <c r="I4" s="22" t="s">
        <v>3389</v>
      </c>
      <c r="J4" s="22" t="s">
        <v>3390</v>
      </c>
      <c r="K4" s="22" t="s">
        <v>3391</v>
      </c>
      <c r="L4" s="22" t="s">
        <v>3392</v>
      </c>
      <c r="M4" s="22" t="s">
        <v>3393</v>
      </c>
      <c r="N4" s="22" t="s">
        <v>3394</v>
      </c>
      <c r="O4" s="22" t="s">
        <v>3395</v>
      </c>
      <c r="P4" s="22" t="s">
        <v>3396</v>
      </c>
    </row>
    <row r="5" spans="1:16" x14ac:dyDescent="0.25">
      <c r="A5" s="19" t="s">
        <v>3397</v>
      </c>
      <c r="C5" s="19" t="s">
        <v>3398</v>
      </c>
      <c r="D5" s="18" t="s">
        <v>3399</v>
      </c>
      <c r="E5" s="17">
        <v>18163523645</v>
      </c>
      <c r="F5" s="17">
        <v>18163523645</v>
      </c>
      <c r="G5" s="16">
        <v>0</v>
      </c>
      <c r="H5" s="21">
        <v>17901161218</v>
      </c>
      <c r="I5" s="17">
        <v>262362427</v>
      </c>
      <c r="J5" s="17">
        <v>17901161218</v>
      </c>
      <c r="K5" s="16">
        <v>0</v>
      </c>
      <c r="L5" s="17">
        <v>17901161218</v>
      </c>
      <c r="M5" s="16">
        <v>0</v>
      </c>
      <c r="N5" s="17">
        <v>17901161218</v>
      </c>
      <c r="O5" s="16">
        <v>0</v>
      </c>
      <c r="P5" s="17">
        <v>1371379</v>
      </c>
    </row>
    <row r="6" spans="1:16" x14ac:dyDescent="0.25">
      <c r="A6" s="19" t="s">
        <v>3397</v>
      </c>
      <c r="C6" s="19" t="s">
        <v>3400</v>
      </c>
      <c r="D6" s="18" t="s">
        <v>3399</v>
      </c>
      <c r="E6" s="17">
        <v>557616920</v>
      </c>
      <c r="F6" s="17">
        <v>557616920</v>
      </c>
      <c r="G6" s="16">
        <v>0</v>
      </c>
      <c r="H6" s="17">
        <v>517360757</v>
      </c>
      <c r="I6" s="17">
        <v>40256163</v>
      </c>
      <c r="J6" s="17">
        <v>517360757</v>
      </c>
      <c r="K6" s="16">
        <v>0</v>
      </c>
      <c r="L6" s="17">
        <v>517360757</v>
      </c>
      <c r="M6" s="16">
        <v>0</v>
      </c>
      <c r="N6" s="17">
        <v>517360757</v>
      </c>
      <c r="O6" s="16">
        <v>0</v>
      </c>
      <c r="P6" s="16">
        <v>0</v>
      </c>
    </row>
    <row r="7" spans="1:16" x14ac:dyDescent="0.25">
      <c r="A7" s="19" t="s">
        <v>3397</v>
      </c>
      <c r="C7" s="19" t="s">
        <v>3401</v>
      </c>
      <c r="D7" s="18" t="s">
        <v>3399</v>
      </c>
      <c r="E7" s="17">
        <v>198313373</v>
      </c>
      <c r="F7" s="17">
        <v>198313373</v>
      </c>
      <c r="G7" s="16">
        <v>0</v>
      </c>
      <c r="H7" s="17">
        <v>178578827</v>
      </c>
      <c r="I7" s="17">
        <v>19734546</v>
      </c>
      <c r="J7" s="17">
        <v>178578827</v>
      </c>
      <c r="K7" s="16">
        <v>0</v>
      </c>
      <c r="L7" s="17">
        <v>178578827</v>
      </c>
      <c r="M7" s="16">
        <v>0</v>
      </c>
      <c r="N7" s="17">
        <v>178578827</v>
      </c>
      <c r="O7" s="16">
        <v>0</v>
      </c>
      <c r="P7" s="16">
        <v>0</v>
      </c>
    </row>
    <row r="8" spans="1:16" x14ac:dyDescent="0.25">
      <c r="A8" s="19" t="s">
        <v>3397</v>
      </c>
      <c r="C8" s="19" t="s">
        <v>3402</v>
      </c>
      <c r="D8" s="18" t="s">
        <v>3399</v>
      </c>
      <c r="E8" s="17">
        <v>138424000</v>
      </c>
      <c r="F8" s="17">
        <v>138424000</v>
      </c>
      <c r="G8" s="16">
        <v>0</v>
      </c>
      <c r="H8" s="17">
        <v>133603427</v>
      </c>
      <c r="I8" s="17">
        <v>4820573</v>
      </c>
      <c r="J8" s="17">
        <v>133603427</v>
      </c>
      <c r="K8" s="16">
        <v>0</v>
      </c>
      <c r="L8" s="17">
        <v>133603427</v>
      </c>
      <c r="M8" s="16">
        <v>0</v>
      </c>
      <c r="N8" s="17">
        <v>133603427</v>
      </c>
      <c r="O8" s="16">
        <v>0</v>
      </c>
      <c r="P8" s="17">
        <v>2128625</v>
      </c>
    </row>
    <row r="9" spans="1:16" x14ac:dyDescent="0.25">
      <c r="A9" s="19" t="s">
        <v>3397</v>
      </c>
      <c r="C9" s="19" t="s">
        <v>3403</v>
      </c>
      <c r="D9" s="18" t="s">
        <v>3399</v>
      </c>
      <c r="E9" s="17">
        <v>910220562</v>
      </c>
      <c r="F9" s="17">
        <v>910220562</v>
      </c>
      <c r="G9" s="16">
        <v>0</v>
      </c>
      <c r="H9" s="17">
        <v>885178733</v>
      </c>
      <c r="I9" s="17">
        <v>25041829</v>
      </c>
      <c r="J9" s="17">
        <v>885178733</v>
      </c>
      <c r="K9" s="16">
        <v>0</v>
      </c>
      <c r="L9" s="17">
        <v>885178733</v>
      </c>
      <c r="M9" s="16">
        <v>0</v>
      </c>
      <c r="N9" s="17">
        <v>885178733</v>
      </c>
      <c r="O9" s="16">
        <v>0</v>
      </c>
      <c r="P9" s="16">
        <v>0</v>
      </c>
    </row>
    <row r="10" spans="1:16" x14ac:dyDescent="0.25">
      <c r="A10" s="19" t="s">
        <v>3397</v>
      </c>
      <c r="C10" s="19" t="s">
        <v>3404</v>
      </c>
      <c r="D10" s="18" t="s">
        <v>3399</v>
      </c>
      <c r="E10" s="17">
        <v>661104533</v>
      </c>
      <c r="F10" s="17">
        <v>661104533</v>
      </c>
      <c r="G10" s="16">
        <v>0</v>
      </c>
      <c r="H10" s="17">
        <v>623071922</v>
      </c>
      <c r="I10" s="17">
        <v>38032611</v>
      </c>
      <c r="J10" s="17">
        <v>623071922</v>
      </c>
      <c r="K10" s="16">
        <v>0</v>
      </c>
      <c r="L10" s="17">
        <v>623071922</v>
      </c>
      <c r="M10" s="16">
        <v>0</v>
      </c>
      <c r="N10" s="17">
        <v>623071922</v>
      </c>
      <c r="O10" s="16">
        <v>0</v>
      </c>
      <c r="P10" s="16">
        <v>0</v>
      </c>
    </row>
    <row r="11" spans="1:16" x14ac:dyDescent="0.25">
      <c r="A11" s="19" t="s">
        <v>3397</v>
      </c>
      <c r="C11" s="19" t="s">
        <v>3405</v>
      </c>
      <c r="D11" s="18" t="s">
        <v>3399</v>
      </c>
      <c r="E11" s="17">
        <v>183969682</v>
      </c>
      <c r="F11" s="17">
        <v>183969682</v>
      </c>
      <c r="G11" s="16">
        <v>0</v>
      </c>
      <c r="H11" s="17">
        <v>171209503</v>
      </c>
      <c r="I11" s="17">
        <v>12760179</v>
      </c>
      <c r="J11" s="17">
        <v>171209503</v>
      </c>
      <c r="K11" s="16">
        <v>0</v>
      </c>
      <c r="L11" s="17">
        <v>171209503</v>
      </c>
      <c r="M11" s="16">
        <v>0</v>
      </c>
      <c r="N11" s="17">
        <v>171209503</v>
      </c>
      <c r="O11" s="16">
        <v>0</v>
      </c>
      <c r="P11" s="17">
        <v>865116</v>
      </c>
    </row>
    <row r="12" spans="1:16" x14ac:dyDescent="0.25">
      <c r="A12" s="19" t="s">
        <v>3397</v>
      </c>
      <c r="C12" s="19" t="s">
        <v>3406</v>
      </c>
      <c r="D12" s="18" t="s">
        <v>3399</v>
      </c>
      <c r="E12" s="17">
        <v>2146808000</v>
      </c>
      <c r="F12" s="17">
        <v>2146808000</v>
      </c>
      <c r="G12" s="16">
        <v>0</v>
      </c>
      <c r="H12" s="17">
        <v>1877742854</v>
      </c>
      <c r="I12" s="17">
        <v>269065146</v>
      </c>
      <c r="J12" s="17">
        <v>1877742854</v>
      </c>
      <c r="K12" s="16">
        <v>0</v>
      </c>
      <c r="L12" s="17">
        <v>1877742854</v>
      </c>
      <c r="M12" s="16">
        <v>0</v>
      </c>
      <c r="N12" s="17">
        <v>1877742854</v>
      </c>
      <c r="O12" s="16">
        <v>0</v>
      </c>
      <c r="P12" s="17">
        <v>1413793</v>
      </c>
    </row>
    <row r="13" spans="1:16" x14ac:dyDescent="0.25">
      <c r="A13" s="19" t="s">
        <v>3397</v>
      </c>
      <c r="C13" s="19" t="s">
        <v>3407</v>
      </c>
      <c r="D13" s="18" t="s">
        <v>3399</v>
      </c>
      <c r="E13" s="17">
        <v>1067470000</v>
      </c>
      <c r="F13" s="17">
        <v>1067470000</v>
      </c>
      <c r="G13" s="16">
        <v>0</v>
      </c>
      <c r="H13" s="17">
        <v>959946804</v>
      </c>
      <c r="I13" s="17">
        <v>107523196</v>
      </c>
      <c r="J13" s="17">
        <v>959946804</v>
      </c>
      <c r="K13" s="16">
        <v>0</v>
      </c>
      <c r="L13" s="17">
        <v>959946804</v>
      </c>
      <c r="M13" s="16">
        <v>0</v>
      </c>
      <c r="N13" s="17">
        <v>959946804</v>
      </c>
      <c r="O13" s="16">
        <v>0</v>
      </c>
      <c r="P13" s="16">
        <v>0</v>
      </c>
    </row>
    <row r="14" spans="1:16" x14ac:dyDescent="0.25">
      <c r="A14" s="19" t="s">
        <v>3397</v>
      </c>
      <c r="C14" s="19" t="s">
        <v>3408</v>
      </c>
      <c r="D14" s="18" t="s">
        <v>3399</v>
      </c>
      <c r="E14" s="17">
        <v>9189000</v>
      </c>
      <c r="F14" s="17">
        <v>9189000</v>
      </c>
      <c r="G14" s="16">
        <v>0</v>
      </c>
      <c r="H14" s="17">
        <v>9135514</v>
      </c>
      <c r="I14" s="17">
        <v>53486</v>
      </c>
      <c r="J14" s="17">
        <v>9135514</v>
      </c>
      <c r="K14" s="16">
        <v>0</v>
      </c>
      <c r="L14" s="17">
        <v>9135514</v>
      </c>
      <c r="M14" s="16">
        <v>0</v>
      </c>
      <c r="N14" s="17">
        <v>9135514</v>
      </c>
      <c r="O14" s="16">
        <v>0</v>
      </c>
      <c r="P14" s="16">
        <v>0</v>
      </c>
    </row>
    <row r="15" spans="1:16" x14ac:dyDescent="0.25">
      <c r="A15" s="19" t="s">
        <v>3397</v>
      </c>
      <c r="C15" s="19" t="s">
        <v>3409</v>
      </c>
      <c r="D15" s="18" t="s">
        <v>3399</v>
      </c>
      <c r="E15" s="17">
        <v>808476115</v>
      </c>
      <c r="F15" s="17">
        <v>808476115</v>
      </c>
      <c r="G15" s="16">
        <v>0</v>
      </c>
      <c r="H15" s="17">
        <v>808476115</v>
      </c>
      <c r="I15" s="16">
        <v>0</v>
      </c>
      <c r="J15" s="17">
        <v>808476115</v>
      </c>
      <c r="K15" s="16">
        <v>0</v>
      </c>
      <c r="L15" s="17">
        <v>808476115</v>
      </c>
      <c r="M15" s="16">
        <v>0</v>
      </c>
      <c r="N15" s="17">
        <v>808476115</v>
      </c>
      <c r="O15" s="16">
        <v>0</v>
      </c>
      <c r="P15" s="16">
        <v>0</v>
      </c>
    </row>
    <row r="16" spans="1:16" x14ac:dyDescent="0.25">
      <c r="A16" s="19" t="s">
        <v>3397</v>
      </c>
      <c r="C16" s="19" t="s">
        <v>3410</v>
      </c>
      <c r="D16" s="18" t="s">
        <v>3399</v>
      </c>
      <c r="E16" s="17">
        <v>2567674726</v>
      </c>
      <c r="F16" s="17">
        <v>2567674726</v>
      </c>
      <c r="G16" s="16">
        <v>0</v>
      </c>
      <c r="H16" s="17">
        <v>2480465972</v>
      </c>
      <c r="I16" s="17">
        <v>87208754</v>
      </c>
      <c r="J16" s="17">
        <v>2480465972</v>
      </c>
      <c r="K16" s="16">
        <v>0</v>
      </c>
      <c r="L16" s="17">
        <v>2480465972</v>
      </c>
      <c r="M16" s="16">
        <v>0</v>
      </c>
      <c r="N16" s="17">
        <v>2480465972</v>
      </c>
      <c r="O16" s="16">
        <v>0</v>
      </c>
      <c r="P16" s="16">
        <v>0</v>
      </c>
    </row>
    <row r="17" spans="1:16" x14ac:dyDescent="0.25">
      <c r="A17" s="19" t="s">
        <v>3397</v>
      </c>
      <c r="C17" s="19" t="s">
        <v>3411</v>
      </c>
      <c r="D17" s="18" t="s">
        <v>3399</v>
      </c>
      <c r="E17" s="17">
        <v>1818506000</v>
      </c>
      <c r="F17" s="17">
        <v>1818506000</v>
      </c>
      <c r="G17" s="16">
        <v>0</v>
      </c>
      <c r="H17" s="17">
        <v>1767667473</v>
      </c>
      <c r="I17" s="17">
        <v>50838527</v>
      </c>
      <c r="J17" s="17">
        <v>1767667473</v>
      </c>
      <c r="K17" s="16">
        <v>0</v>
      </c>
      <c r="L17" s="17">
        <v>1767667473</v>
      </c>
      <c r="M17" s="16">
        <v>0</v>
      </c>
      <c r="N17" s="17">
        <v>1767667473</v>
      </c>
      <c r="O17" s="16">
        <v>0</v>
      </c>
      <c r="P17" s="16">
        <v>0</v>
      </c>
    </row>
    <row r="18" spans="1:16" x14ac:dyDescent="0.25">
      <c r="A18" s="19" t="s">
        <v>3397</v>
      </c>
      <c r="C18" s="19" t="s">
        <v>3412</v>
      </c>
      <c r="D18" s="18" t="s">
        <v>3399</v>
      </c>
      <c r="E18" s="17">
        <v>2244673318</v>
      </c>
      <c r="F18" s="17">
        <v>2244673318</v>
      </c>
      <c r="G18" s="16">
        <v>0</v>
      </c>
      <c r="H18" s="17">
        <v>2145444828</v>
      </c>
      <c r="I18" s="17">
        <v>99228490</v>
      </c>
      <c r="J18" s="17">
        <v>2145444828</v>
      </c>
      <c r="K18" s="16">
        <v>0</v>
      </c>
      <c r="L18" s="17">
        <v>2145444828</v>
      </c>
      <c r="M18" s="16">
        <v>0</v>
      </c>
      <c r="N18" s="17">
        <v>2145444828</v>
      </c>
      <c r="O18" s="16">
        <v>0</v>
      </c>
      <c r="P18" s="16">
        <v>0</v>
      </c>
    </row>
    <row r="19" spans="1:16" x14ac:dyDescent="0.25">
      <c r="A19" s="19" t="s">
        <v>3397</v>
      </c>
      <c r="C19" s="19" t="s">
        <v>3413</v>
      </c>
      <c r="D19" s="18" t="s">
        <v>3399</v>
      </c>
      <c r="E19" s="17">
        <v>876378000</v>
      </c>
      <c r="F19" s="17">
        <v>876378000</v>
      </c>
      <c r="G19" s="16">
        <v>0</v>
      </c>
      <c r="H19" s="17">
        <v>863152400</v>
      </c>
      <c r="I19" s="17">
        <v>13225600</v>
      </c>
      <c r="J19" s="17">
        <v>863152400</v>
      </c>
      <c r="K19" s="16">
        <v>0</v>
      </c>
      <c r="L19" s="17">
        <v>863152400</v>
      </c>
      <c r="M19" s="16">
        <v>0</v>
      </c>
      <c r="N19" s="17">
        <v>863152400</v>
      </c>
      <c r="O19" s="16">
        <v>0</v>
      </c>
      <c r="P19" s="16">
        <v>0</v>
      </c>
    </row>
    <row r="20" spans="1:16" ht="16.5" x14ac:dyDescent="0.25">
      <c r="A20" s="19" t="s">
        <v>3397</v>
      </c>
      <c r="C20" s="19" t="s">
        <v>3414</v>
      </c>
      <c r="D20" s="18" t="s">
        <v>3399</v>
      </c>
      <c r="E20" s="17">
        <v>403996000</v>
      </c>
      <c r="F20" s="17">
        <v>403996000</v>
      </c>
      <c r="G20" s="16">
        <v>0</v>
      </c>
      <c r="H20" s="17">
        <v>401716500</v>
      </c>
      <c r="I20" s="17">
        <v>2279500</v>
      </c>
      <c r="J20" s="17">
        <v>401716500</v>
      </c>
      <c r="K20" s="16">
        <v>0</v>
      </c>
      <c r="L20" s="17">
        <v>401716500</v>
      </c>
      <c r="M20" s="16">
        <v>0</v>
      </c>
      <c r="N20" s="17">
        <v>401716500</v>
      </c>
      <c r="O20" s="16">
        <v>0</v>
      </c>
      <c r="P20" s="16">
        <v>0</v>
      </c>
    </row>
    <row r="21" spans="1:16" x14ac:dyDescent="0.25">
      <c r="A21" s="19" t="s">
        <v>3397</v>
      </c>
      <c r="C21" s="19" t="s">
        <v>3415</v>
      </c>
      <c r="D21" s="18" t="s">
        <v>3399</v>
      </c>
      <c r="E21" s="17">
        <v>689029000</v>
      </c>
      <c r="F21" s="17">
        <v>689029000</v>
      </c>
      <c r="G21" s="16">
        <v>0</v>
      </c>
      <c r="H21" s="17">
        <v>647409500</v>
      </c>
      <c r="I21" s="17">
        <v>41619500</v>
      </c>
      <c r="J21" s="17">
        <v>647409500</v>
      </c>
      <c r="K21" s="16">
        <v>0</v>
      </c>
      <c r="L21" s="17">
        <v>647409500</v>
      </c>
      <c r="M21" s="16">
        <v>0</v>
      </c>
      <c r="N21" s="17">
        <v>647409500</v>
      </c>
      <c r="O21" s="16">
        <v>0</v>
      </c>
      <c r="P21" s="16">
        <v>0</v>
      </c>
    </row>
    <row r="22" spans="1:16" x14ac:dyDescent="0.25">
      <c r="A22" s="19" t="s">
        <v>3397</v>
      </c>
      <c r="C22" s="19" t="s">
        <v>3416</v>
      </c>
      <c r="D22" s="18" t="s">
        <v>3399</v>
      </c>
      <c r="E22" s="17">
        <v>447377000</v>
      </c>
      <c r="F22" s="17">
        <v>447377000</v>
      </c>
      <c r="G22" s="16">
        <v>0</v>
      </c>
      <c r="H22" s="17">
        <v>431681600</v>
      </c>
      <c r="I22" s="17">
        <v>15695400</v>
      </c>
      <c r="J22" s="17">
        <v>431681600</v>
      </c>
      <c r="K22" s="16">
        <v>0</v>
      </c>
      <c r="L22" s="17">
        <v>431681600</v>
      </c>
      <c r="M22" s="16">
        <v>0</v>
      </c>
      <c r="N22" s="17">
        <v>431681600</v>
      </c>
      <c r="O22" s="16">
        <v>0</v>
      </c>
      <c r="P22" s="16">
        <v>0</v>
      </c>
    </row>
    <row r="23" spans="1:16" x14ac:dyDescent="0.25">
      <c r="A23" s="19" t="s">
        <v>3397</v>
      </c>
      <c r="C23" s="19" t="s">
        <v>3417</v>
      </c>
      <c r="D23" s="18" t="s">
        <v>3399</v>
      </c>
      <c r="E23" s="17">
        <v>1282191375</v>
      </c>
      <c r="F23" s="17">
        <v>1282191375</v>
      </c>
      <c r="G23" s="16">
        <v>0</v>
      </c>
      <c r="H23" s="17">
        <v>1281885209</v>
      </c>
      <c r="I23" s="17">
        <v>306166</v>
      </c>
      <c r="J23" s="17">
        <v>1281885209</v>
      </c>
      <c r="K23" s="16">
        <v>0</v>
      </c>
      <c r="L23" s="17">
        <v>1281885209</v>
      </c>
      <c r="M23" s="16">
        <v>0</v>
      </c>
      <c r="N23" s="17">
        <v>1281885209</v>
      </c>
      <c r="O23" s="16">
        <v>0</v>
      </c>
      <c r="P23" s="16">
        <v>0</v>
      </c>
    </row>
    <row r="24" spans="1:16" x14ac:dyDescent="0.25">
      <c r="A24" s="19" t="s">
        <v>3397</v>
      </c>
      <c r="C24" s="19" t="s">
        <v>3418</v>
      </c>
      <c r="D24" s="18" t="s">
        <v>3399</v>
      </c>
      <c r="E24" s="17">
        <v>292822160</v>
      </c>
      <c r="F24" s="17">
        <v>292822160</v>
      </c>
      <c r="G24" s="16">
        <v>0</v>
      </c>
      <c r="H24" s="17">
        <v>115833911</v>
      </c>
      <c r="I24" s="17">
        <v>176988249</v>
      </c>
      <c r="J24" s="17">
        <v>115833911</v>
      </c>
      <c r="K24" s="16">
        <v>0</v>
      </c>
      <c r="L24" s="17">
        <v>115833911</v>
      </c>
      <c r="M24" s="16">
        <v>0</v>
      </c>
      <c r="N24" s="17">
        <v>115833911</v>
      </c>
      <c r="O24" s="16">
        <v>0</v>
      </c>
      <c r="P24" s="16">
        <v>0</v>
      </c>
    </row>
    <row r="25" spans="1:16" x14ac:dyDescent="0.25">
      <c r="A25" s="19" t="s">
        <v>3397</v>
      </c>
      <c r="C25" s="19" t="s">
        <v>3419</v>
      </c>
      <c r="D25" s="18" t="s">
        <v>3399</v>
      </c>
      <c r="E25" s="17">
        <v>124211926</v>
      </c>
      <c r="F25" s="17">
        <v>124211926</v>
      </c>
      <c r="G25" s="16">
        <v>0</v>
      </c>
      <c r="H25" s="17">
        <v>113410349</v>
      </c>
      <c r="I25" s="17">
        <v>10801577</v>
      </c>
      <c r="J25" s="17">
        <v>113410349</v>
      </c>
      <c r="K25" s="16">
        <v>0</v>
      </c>
      <c r="L25" s="17">
        <v>113410349</v>
      </c>
      <c r="M25" s="16">
        <v>0</v>
      </c>
      <c r="N25" s="17">
        <v>113410349</v>
      </c>
      <c r="O25" s="16">
        <v>0</v>
      </c>
      <c r="P25" s="16">
        <v>0</v>
      </c>
    </row>
    <row r="26" spans="1:16" x14ac:dyDescent="0.25">
      <c r="A26" s="19" t="s">
        <v>3397</v>
      </c>
      <c r="C26" s="19" t="s">
        <v>3420</v>
      </c>
      <c r="D26" s="18" t="s">
        <v>3399</v>
      </c>
      <c r="E26" s="17">
        <v>484271268</v>
      </c>
      <c r="F26" s="17">
        <v>484271268</v>
      </c>
      <c r="G26" s="16">
        <v>0</v>
      </c>
      <c r="H26" s="17">
        <v>479600344</v>
      </c>
      <c r="I26" s="17">
        <v>4670924</v>
      </c>
      <c r="J26" s="17">
        <v>479600344</v>
      </c>
      <c r="K26" s="16">
        <v>0</v>
      </c>
      <c r="L26" s="17">
        <v>479600344</v>
      </c>
      <c r="M26" s="16">
        <v>0</v>
      </c>
      <c r="N26" s="17">
        <v>479600344</v>
      </c>
      <c r="O26" s="16">
        <v>0</v>
      </c>
      <c r="P26" s="16">
        <v>0</v>
      </c>
    </row>
    <row r="27" spans="1:16" x14ac:dyDescent="0.25">
      <c r="A27" s="19" t="s">
        <v>3397</v>
      </c>
      <c r="C27" s="19" t="s">
        <v>3421</v>
      </c>
      <c r="D27" s="18" t="s">
        <v>3399</v>
      </c>
      <c r="E27" s="17">
        <v>606212050</v>
      </c>
      <c r="F27" s="17">
        <v>606212050</v>
      </c>
      <c r="G27" s="16">
        <v>0</v>
      </c>
      <c r="H27" s="17">
        <v>605750464</v>
      </c>
      <c r="I27" s="17">
        <v>461586</v>
      </c>
      <c r="J27" s="17">
        <v>605750464</v>
      </c>
      <c r="K27" s="16">
        <v>0</v>
      </c>
      <c r="L27" s="17">
        <v>605750464</v>
      </c>
      <c r="M27" s="16">
        <v>0</v>
      </c>
      <c r="N27" s="17">
        <v>605750464</v>
      </c>
      <c r="O27" s="16">
        <v>0</v>
      </c>
      <c r="P27" s="17">
        <v>998889</v>
      </c>
    </row>
    <row r="28" spans="1:16" x14ac:dyDescent="0.25">
      <c r="A28" s="19" t="s">
        <v>3397</v>
      </c>
      <c r="C28" s="19" t="s">
        <v>3422</v>
      </c>
      <c r="D28" s="18" t="s">
        <v>3399</v>
      </c>
      <c r="E28" s="17">
        <v>86031640</v>
      </c>
      <c r="F28" s="17">
        <v>86031640</v>
      </c>
      <c r="G28" s="16">
        <v>0</v>
      </c>
      <c r="H28" s="17">
        <v>79705784</v>
      </c>
      <c r="I28" s="17">
        <v>6325856</v>
      </c>
      <c r="J28" s="17">
        <v>79705784</v>
      </c>
      <c r="K28" s="16">
        <v>0</v>
      </c>
      <c r="L28" s="17">
        <v>79705784</v>
      </c>
      <c r="M28" s="16">
        <v>0</v>
      </c>
      <c r="N28" s="17">
        <v>79705784</v>
      </c>
      <c r="O28" s="16">
        <v>0</v>
      </c>
      <c r="P28" s="16">
        <v>0</v>
      </c>
    </row>
    <row r="29" spans="1:16" x14ac:dyDescent="0.25">
      <c r="A29" s="19" t="s">
        <v>3423</v>
      </c>
      <c r="C29" s="19" t="s">
        <v>3424</v>
      </c>
      <c r="D29" s="18" t="s">
        <v>3399</v>
      </c>
      <c r="E29" s="17">
        <v>140300000</v>
      </c>
      <c r="F29" s="17">
        <v>140300000</v>
      </c>
      <c r="G29" s="16">
        <v>0</v>
      </c>
      <c r="H29" s="17">
        <v>96389794.319999993</v>
      </c>
      <c r="I29" s="17">
        <v>43910205.68</v>
      </c>
      <c r="J29" s="17">
        <v>35623689.32</v>
      </c>
      <c r="K29" s="17">
        <v>60766105</v>
      </c>
      <c r="L29" s="17">
        <v>35623689.32</v>
      </c>
      <c r="M29" s="16">
        <v>0</v>
      </c>
      <c r="N29" s="17">
        <v>35623689.32</v>
      </c>
      <c r="O29" s="16">
        <v>0</v>
      </c>
      <c r="P29" s="16">
        <v>0</v>
      </c>
    </row>
    <row r="30" spans="1:16" ht="16.5" x14ac:dyDescent="0.25">
      <c r="A30" s="19" t="s">
        <v>3423</v>
      </c>
      <c r="C30" s="19" t="s">
        <v>3425</v>
      </c>
      <c r="D30" s="18" t="s">
        <v>3426</v>
      </c>
      <c r="E30" s="17">
        <v>1000000</v>
      </c>
      <c r="F30" s="17">
        <v>949260</v>
      </c>
      <c r="G30" s="17">
        <v>50740</v>
      </c>
      <c r="H30" s="17">
        <v>949260</v>
      </c>
      <c r="I30" s="16">
        <v>0</v>
      </c>
      <c r="J30" s="17">
        <v>949260</v>
      </c>
      <c r="K30" s="16">
        <v>0</v>
      </c>
      <c r="L30" s="17">
        <v>949260</v>
      </c>
      <c r="M30" s="16">
        <v>0</v>
      </c>
      <c r="N30" s="17">
        <v>949260</v>
      </c>
      <c r="O30" s="16">
        <v>0</v>
      </c>
      <c r="P30" s="17">
        <v>50740</v>
      </c>
    </row>
    <row r="31" spans="1:16" ht="16.5" x14ac:dyDescent="0.25">
      <c r="A31" s="19" t="s">
        <v>3423</v>
      </c>
      <c r="C31" s="19" t="s">
        <v>3427</v>
      </c>
      <c r="D31" s="18" t="s">
        <v>3426</v>
      </c>
      <c r="E31" s="17">
        <v>40000000</v>
      </c>
      <c r="F31" s="17">
        <v>40000000</v>
      </c>
      <c r="G31" s="16">
        <v>0</v>
      </c>
      <c r="H31" s="17">
        <v>34994456</v>
      </c>
      <c r="I31" s="17">
        <v>5005544</v>
      </c>
      <c r="J31" s="17">
        <v>31942390</v>
      </c>
      <c r="K31" s="17">
        <v>3052066</v>
      </c>
      <c r="L31" s="17">
        <v>31942390</v>
      </c>
      <c r="M31" s="16">
        <v>0</v>
      </c>
      <c r="N31" s="17">
        <v>31942390</v>
      </c>
      <c r="O31" s="16">
        <v>0</v>
      </c>
      <c r="P31" s="16">
        <v>0</v>
      </c>
    </row>
    <row r="32" spans="1:16" ht="16.5" x14ac:dyDescent="0.25">
      <c r="A32" s="19" t="s">
        <v>3423</v>
      </c>
      <c r="C32" s="19" t="s">
        <v>3428</v>
      </c>
      <c r="D32" s="18" t="s">
        <v>3426</v>
      </c>
      <c r="E32" s="17">
        <v>3000000</v>
      </c>
      <c r="F32" s="17">
        <v>2904800</v>
      </c>
      <c r="G32" s="17">
        <v>95200</v>
      </c>
      <c r="H32" s="17">
        <v>2904800</v>
      </c>
      <c r="I32" s="16">
        <v>0</v>
      </c>
      <c r="J32" s="17">
        <v>2904800</v>
      </c>
      <c r="K32" s="16">
        <v>0</v>
      </c>
      <c r="L32" s="17">
        <v>2904800</v>
      </c>
      <c r="M32" s="16">
        <v>0</v>
      </c>
      <c r="N32" s="17">
        <v>2904800</v>
      </c>
      <c r="O32" s="16">
        <v>0</v>
      </c>
      <c r="P32" s="17">
        <v>95200</v>
      </c>
    </row>
    <row r="33" spans="1:16" x14ac:dyDescent="0.25">
      <c r="A33" s="19" t="s">
        <v>3423</v>
      </c>
      <c r="C33" s="19" t="s">
        <v>3429</v>
      </c>
      <c r="D33" s="18" t="s">
        <v>3426</v>
      </c>
      <c r="E33" s="17">
        <v>2000000</v>
      </c>
      <c r="F33" s="17">
        <v>1999500</v>
      </c>
      <c r="G33" s="16">
        <v>500</v>
      </c>
      <c r="H33" s="17">
        <v>1999500</v>
      </c>
      <c r="I33" s="16">
        <v>0</v>
      </c>
      <c r="J33" s="17">
        <v>1999500</v>
      </c>
      <c r="K33" s="16">
        <v>0</v>
      </c>
      <c r="L33" s="17">
        <v>1999500</v>
      </c>
      <c r="M33" s="16">
        <v>0</v>
      </c>
      <c r="N33" s="17">
        <v>1999500</v>
      </c>
      <c r="O33" s="16">
        <v>0</v>
      </c>
      <c r="P33" s="16">
        <v>500</v>
      </c>
    </row>
    <row r="34" spans="1:16" x14ac:dyDescent="0.25">
      <c r="A34" s="19" t="s">
        <v>3423</v>
      </c>
      <c r="C34" s="19" t="s">
        <v>3430</v>
      </c>
      <c r="D34" s="18" t="s">
        <v>3426</v>
      </c>
      <c r="E34" s="17">
        <v>600000</v>
      </c>
      <c r="F34" s="17">
        <v>356000</v>
      </c>
      <c r="G34" s="17">
        <v>244000</v>
      </c>
      <c r="H34" s="17">
        <v>356000</v>
      </c>
      <c r="I34" s="16">
        <v>0</v>
      </c>
      <c r="J34" s="17">
        <v>356000</v>
      </c>
      <c r="K34" s="16">
        <v>0</v>
      </c>
      <c r="L34" s="17">
        <v>356000</v>
      </c>
      <c r="M34" s="16">
        <v>0</v>
      </c>
      <c r="N34" s="17">
        <v>356000</v>
      </c>
      <c r="O34" s="16">
        <v>0</v>
      </c>
      <c r="P34" s="17">
        <v>244000</v>
      </c>
    </row>
    <row r="35" spans="1:16" x14ac:dyDescent="0.25">
      <c r="A35" s="19" t="s">
        <v>3423</v>
      </c>
      <c r="C35" s="19" t="s">
        <v>3431</v>
      </c>
      <c r="D35" s="18" t="s">
        <v>3426</v>
      </c>
      <c r="E35" s="17">
        <v>600000</v>
      </c>
      <c r="F35" s="16">
        <v>0</v>
      </c>
      <c r="G35" s="17">
        <v>600000</v>
      </c>
      <c r="H35" s="16">
        <v>0</v>
      </c>
      <c r="I35" s="16">
        <v>0</v>
      </c>
      <c r="J35" s="16">
        <v>0</v>
      </c>
      <c r="K35" s="16">
        <v>0</v>
      </c>
      <c r="L35" s="16">
        <v>0</v>
      </c>
      <c r="M35" s="16">
        <v>0</v>
      </c>
      <c r="N35" s="16">
        <v>0</v>
      </c>
      <c r="O35" s="16">
        <v>0</v>
      </c>
      <c r="P35" s="17">
        <v>600000</v>
      </c>
    </row>
    <row r="36" spans="1:16" ht="16.5" x14ac:dyDescent="0.25">
      <c r="A36" s="19" t="s">
        <v>3423</v>
      </c>
      <c r="C36" s="19" t="s">
        <v>3432</v>
      </c>
      <c r="D36" s="18" t="s">
        <v>3399</v>
      </c>
      <c r="E36" s="17">
        <v>329824920</v>
      </c>
      <c r="F36" s="17">
        <v>298578341</v>
      </c>
      <c r="G36" s="17">
        <v>31246579</v>
      </c>
      <c r="H36" s="17">
        <v>298578341</v>
      </c>
      <c r="I36" s="16">
        <v>0</v>
      </c>
      <c r="J36" s="17">
        <v>298578341</v>
      </c>
      <c r="K36" s="16">
        <v>0</v>
      </c>
      <c r="L36" s="17">
        <v>298578341</v>
      </c>
      <c r="M36" s="16">
        <v>0</v>
      </c>
      <c r="N36" s="17">
        <v>298578341</v>
      </c>
      <c r="O36" s="16">
        <v>0</v>
      </c>
      <c r="P36" s="17">
        <v>32331179</v>
      </c>
    </row>
    <row r="37" spans="1:16" ht="16.5" x14ac:dyDescent="0.25">
      <c r="A37" s="19" t="s">
        <v>3423</v>
      </c>
      <c r="C37" s="19" t="s">
        <v>3432</v>
      </c>
      <c r="D37" s="18" t="s">
        <v>3426</v>
      </c>
      <c r="E37" s="17">
        <v>130823000</v>
      </c>
      <c r="F37" s="17">
        <v>128211112.92</v>
      </c>
      <c r="G37" s="17">
        <v>2611887.08</v>
      </c>
      <c r="H37" s="17">
        <v>128211112.92</v>
      </c>
      <c r="I37" s="16">
        <v>0</v>
      </c>
      <c r="J37" s="17">
        <v>128211112.92</v>
      </c>
      <c r="K37" s="16">
        <v>0</v>
      </c>
      <c r="L37" s="17">
        <v>128211112.92</v>
      </c>
      <c r="M37" s="16">
        <v>0</v>
      </c>
      <c r="N37" s="17">
        <v>128211112.92</v>
      </c>
      <c r="O37" s="16">
        <v>0</v>
      </c>
      <c r="P37" s="17">
        <v>2611887.08</v>
      </c>
    </row>
    <row r="38" spans="1:16" x14ac:dyDescent="0.25">
      <c r="A38" s="19" t="s">
        <v>3423</v>
      </c>
      <c r="C38" s="19" t="s">
        <v>3433</v>
      </c>
      <c r="D38" s="18" t="s">
        <v>3399</v>
      </c>
      <c r="E38" s="17">
        <v>382675080</v>
      </c>
      <c r="F38" s="17">
        <v>373313865</v>
      </c>
      <c r="G38" s="17">
        <v>9361215</v>
      </c>
      <c r="H38" s="17">
        <v>373290521</v>
      </c>
      <c r="I38" s="17">
        <v>23344</v>
      </c>
      <c r="J38" s="17">
        <v>318973613.99000001</v>
      </c>
      <c r="K38" s="17">
        <v>54316907.009999998</v>
      </c>
      <c r="L38" s="17">
        <v>318192813.99000001</v>
      </c>
      <c r="M38" s="17">
        <v>780800</v>
      </c>
      <c r="N38" s="17">
        <v>318192813.99000001</v>
      </c>
      <c r="O38" s="16">
        <v>0</v>
      </c>
      <c r="P38" s="16">
        <v>0</v>
      </c>
    </row>
    <row r="39" spans="1:16" x14ac:dyDescent="0.25">
      <c r="A39" s="19" t="s">
        <v>3423</v>
      </c>
      <c r="C39" s="19" t="s">
        <v>3433</v>
      </c>
      <c r="D39" s="18" t="s">
        <v>3426</v>
      </c>
      <c r="E39" s="17">
        <v>1200000</v>
      </c>
      <c r="F39" s="17">
        <v>872584</v>
      </c>
      <c r="G39" s="17">
        <v>327416</v>
      </c>
      <c r="H39" s="17">
        <v>872584</v>
      </c>
      <c r="I39" s="16">
        <v>0</v>
      </c>
      <c r="J39" s="17">
        <v>872584</v>
      </c>
      <c r="K39" s="16">
        <v>0</v>
      </c>
      <c r="L39" s="17">
        <v>872584</v>
      </c>
      <c r="M39" s="16">
        <v>0</v>
      </c>
      <c r="N39" s="17">
        <v>872584</v>
      </c>
      <c r="O39" s="16">
        <v>0</v>
      </c>
      <c r="P39" s="16">
        <v>0</v>
      </c>
    </row>
    <row r="40" spans="1:16" ht="16.5" x14ac:dyDescent="0.25">
      <c r="A40" s="19" t="s">
        <v>3423</v>
      </c>
      <c r="C40" s="19" t="s">
        <v>3434</v>
      </c>
      <c r="D40" s="18" t="s">
        <v>3399</v>
      </c>
      <c r="E40" s="17">
        <v>88669000</v>
      </c>
      <c r="F40" s="17">
        <v>87060000</v>
      </c>
      <c r="G40" s="17">
        <v>1609000</v>
      </c>
      <c r="H40" s="17">
        <v>81750000</v>
      </c>
      <c r="I40" s="17">
        <v>5310000</v>
      </c>
      <c r="J40" s="17">
        <v>78900000</v>
      </c>
      <c r="K40" s="17">
        <v>2850000</v>
      </c>
      <c r="L40" s="17">
        <v>78900000</v>
      </c>
      <c r="M40" s="16">
        <v>0</v>
      </c>
      <c r="N40" s="17">
        <v>78900000</v>
      </c>
      <c r="O40" s="16">
        <v>0</v>
      </c>
      <c r="P40" s="16">
        <v>0</v>
      </c>
    </row>
    <row r="41" spans="1:16" ht="16.5" x14ac:dyDescent="0.25">
      <c r="A41" s="19" t="s">
        <v>3423</v>
      </c>
      <c r="C41" s="19" t="s">
        <v>3435</v>
      </c>
      <c r="D41" s="18" t="s">
        <v>3399</v>
      </c>
      <c r="E41" s="17">
        <v>20000000</v>
      </c>
      <c r="F41" s="17">
        <v>16641039.9</v>
      </c>
      <c r="G41" s="17">
        <v>3358960.1</v>
      </c>
      <c r="H41" s="17">
        <v>16641039.9</v>
      </c>
      <c r="I41" s="16">
        <v>0</v>
      </c>
      <c r="J41" s="17">
        <v>16641039.9</v>
      </c>
      <c r="K41" s="16">
        <v>0</v>
      </c>
      <c r="L41" s="17">
        <v>16641039.9</v>
      </c>
      <c r="M41" s="16">
        <v>0</v>
      </c>
      <c r="N41" s="17">
        <v>16641039.9</v>
      </c>
      <c r="O41" s="16">
        <v>0</v>
      </c>
      <c r="P41" s="16">
        <v>0</v>
      </c>
    </row>
    <row r="42" spans="1:16" ht="16.5" x14ac:dyDescent="0.25">
      <c r="A42" s="19" t="s">
        <v>3423</v>
      </c>
      <c r="C42" s="19" t="s">
        <v>3435</v>
      </c>
      <c r="D42" s="18" t="s">
        <v>3426</v>
      </c>
      <c r="E42" s="16">
        <v>0</v>
      </c>
      <c r="F42" s="16">
        <v>0</v>
      </c>
      <c r="G42" s="16">
        <v>0</v>
      </c>
      <c r="H42" s="16">
        <v>0</v>
      </c>
      <c r="I42" s="16">
        <v>0</v>
      </c>
      <c r="J42" s="16">
        <v>0</v>
      </c>
      <c r="K42" s="16">
        <v>0</v>
      </c>
      <c r="L42" s="16">
        <v>0</v>
      </c>
      <c r="M42" s="16">
        <v>0</v>
      </c>
      <c r="N42" s="16">
        <v>0</v>
      </c>
      <c r="O42" s="16">
        <v>0</v>
      </c>
      <c r="P42" s="16">
        <v>0</v>
      </c>
    </row>
    <row r="43" spans="1:16" x14ac:dyDescent="0.25">
      <c r="A43" s="19" t="s">
        <v>3423</v>
      </c>
      <c r="C43" s="19" t="s">
        <v>3436</v>
      </c>
      <c r="D43" s="18" t="s">
        <v>3399</v>
      </c>
      <c r="E43" s="17">
        <v>20000000</v>
      </c>
      <c r="F43" s="17">
        <v>19724871.82</v>
      </c>
      <c r="G43" s="17">
        <v>275128.18</v>
      </c>
      <c r="H43" s="17">
        <v>7162788.0700000003</v>
      </c>
      <c r="I43" s="17">
        <v>12562083.75</v>
      </c>
      <c r="J43" s="17">
        <v>7162788.0700000003</v>
      </c>
      <c r="K43" s="16">
        <v>0</v>
      </c>
      <c r="L43" s="17">
        <v>7162788.0700000003</v>
      </c>
      <c r="M43" s="16">
        <v>0</v>
      </c>
      <c r="N43" s="17">
        <v>7162788.0700000003</v>
      </c>
      <c r="O43" s="16">
        <v>0</v>
      </c>
      <c r="P43" s="16">
        <v>0</v>
      </c>
    </row>
    <row r="44" spans="1:16" x14ac:dyDescent="0.25">
      <c r="A44" s="19" t="s">
        <v>3423</v>
      </c>
      <c r="C44" s="19" t="s">
        <v>3436</v>
      </c>
      <c r="D44" s="18" t="s">
        <v>3426</v>
      </c>
      <c r="E44" s="17">
        <v>1392486174.1500001</v>
      </c>
      <c r="F44" s="17">
        <v>1390295526.4400001</v>
      </c>
      <c r="G44" s="17">
        <v>2190647.71</v>
      </c>
      <c r="H44" s="17">
        <v>1319043526.96</v>
      </c>
      <c r="I44" s="17">
        <v>71251999.480000004</v>
      </c>
      <c r="J44" s="17">
        <v>1215312960.02</v>
      </c>
      <c r="K44" s="17">
        <v>103730566.94</v>
      </c>
      <c r="L44" s="17">
        <v>1215312960.02</v>
      </c>
      <c r="M44" s="16">
        <v>0</v>
      </c>
      <c r="N44" s="17">
        <v>1215312960.02</v>
      </c>
      <c r="O44" s="16">
        <v>0</v>
      </c>
      <c r="P44" s="17">
        <v>99699669.709999993</v>
      </c>
    </row>
    <row r="45" spans="1:16" ht="16.5" x14ac:dyDescent="0.25">
      <c r="A45" s="19" t="s">
        <v>3423</v>
      </c>
      <c r="C45" s="19" t="s">
        <v>3437</v>
      </c>
      <c r="D45" s="18" t="s">
        <v>3399</v>
      </c>
      <c r="E45" s="17">
        <v>67500000</v>
      </c>
      <c r="F45" s="17">
        <v>67500000</v>
      </c>
      <c r="G45" s="16">
        <v>0</v>
      </c>
      <c r="H45" s="17">
        <v>67500000</v>
      </c>
      <c r="I45" s="16">
        <v>0</v>
      </c>
      <c r="J45" s="17">
        <v>34288599.200000003</v>
      </c>
      <c r="K45" s="17">
        <v>33211400.800000001</v>
      </c>
      <c r="L45" s="17">
        <v>34288599.200000003</v>
      </c>
      <c r="M45" s="16">
        <v>0</v>
      </c>
      <c r="N45" s="17">
        <v>34288599.200000003</v>
      </c>
      <c r="O45" s="16">
        <v>0</v>
      </c>
      <c r="P45" s="16">
        <v>0</v>
      </c>
    </row>
    <row r="46" spans="1:16" ht="16.5" x14ac:dyDescent="0.25">
      <c r="A46" s="19" t="s">
        <v>3423</v>
      </c>
      <c r="C46" s="19" t="s">
        <v>3437</v>
      </c>
      <c r="D46" s="18" t="s">
        <v>3426</v>
      </c>
      <c r="E46" s="17">
        <v>2200000</v>
      </c>
      <c r="F46" s="17">
        <v>2196040</v>
      </c>
      <c r="G46" s="17">
        <v>3960</v>
      </c>
      <c r="H46" s="17">
        <v>2196040</v>
      </c>
      <c r="I46" s="16">
        <v>0</v>
      </c>
      <c r="J46" s="17">
        <v>2196040</v>
      </c>
      <c r="K46" s="16">
        <v>0</v>
      </c>
      <c r="L46" s="17">
        <v>2196040</v>
      </c>
      <c r="M46" s="16">
        <v>0</v>
      </c>
      <c r="N46" s="17">
        <v>2196040</v>
      </c>
      <c r="O46" s="16">
        <v>0</v>
      </c>
      <c r="P46" s="17">
        <v>3960</v>
      </c>
    </row>
    <row r="47" spans="1:16" ht="24.75" x14ac:dyDescent="0.25">
      <c r="A47" s="19" t="s">
        <v>3423</v>
      </c>
      <c r="C47" s="19" t="s">
        <v>3438</v>
      </c>
      <c r="D47" s="18" t="s">
        <v>3426</v>
      </c>
      <c r="E47" s="17">
        <v>600000</v>
      </c>
      <c r="F47" s="17">
        <v>598795</v>
      </c>
      <c r="G47" s="17">
        <v>1205</v>
      </c>
      <c r="H47" s="17">
        <v>598795</v>
      </c>
      <c r="I47" s="16">
        <v>0</v>
      </c>
      <c r="J47" s="17">
        <v>598795</v>
      </c>
      <c r="K47" s="16">
        <v>0</v>
      </c>
      <c r="L47" s="17">
        <v>598795</v>
      </c>
      <c r="M47" s="16">
        <v>0</v>
      </c>
      <c r="N47" s="17">
        <v>598795</v>
      </c>
      <c r="O47" s="16">
        <v>0</v>
      </c>
      <c r="P47" s="17">
        <v>1205</v>
      </c>
    </row>
    <row r="48" spans="1:16" ht="24.75" x14ac:dyDescent="0.25">
      <c r="A48" s="19" t="s">
        <v>3423</v>
      </c>
      <c r="C48" s="19" t="s">
        <v>3439</v>
      </c>
      <c r="D48" s="18" t="s">
        <v>3399</v>
      </c>
      <c r="E48" s="17">
        <v>44700000</v>
      </c>
      <c r="F48" s="17">
        <v>44700000</v>
      </c>
      <c r="G48" s="16">
        <v>0</v>
      </c>
      <c r="H48" s="17">
        <v>27274629</v>
      </c>
      <c r="I48" s="17">
        <v>17425371</v>
      </c>
      <c r="J48" s="17">
        <v>21077500</v>
      </c>
      <c r="K48" s="17">
        <v>6197129</v>
      </c>
      <c r="L48" s="17">
        <v>21077500</v>
      </c>
      <c r="M48" s="16">
        <v>0</v>
      </c>
      <c r="N48" s="17">
        <v>21077500</v>
      </c>
      <c r="O48" s="16">
        <v>0</v>
      </c>
      <c r="P48" s="16">
        <v>0</v>
      </c>
    </row>
    <row r="49" spans="1:16" ht="24.75" x14ac:dyDescent="0.25">
      <c r="A49" s="19" t="s">
        <v>3423</v>
      </c>
      <c r="C49" s="19" t="s">
        <v>3439</v>
      </c>
      <c r="D49" s="18" t="s">
        <v>3426</v>
      </c>
      <c r="E49" s="17">
        <v>86491415</v>
      </c>
      <c r="F49" s="17">
        <v>84570995</v>
      </c>
      <c r="G49" s="17">
        <v>1920420</v>
      </c>
      <c r="H49" s="17">
        <v>76658254</v>
      </c>
      <c r="I49" s="17">
        <v>7912741</v>
      </c>
      <c r="J49" s="17">
        <v>57656452</v>
      </c>
      <c r="K49" s="17">
        <v>19001802</v>
      </c>
      <c r="L49" s="17">
        <v>57656452</v>
      </c>
      <c r="M49" s="16">
        <v>0</v>
      </c>
      <c r="N49" s="17">
        <v>57656452</v>
      </c>
      <c r="O49" s="16">
        <v>0</v>
      </c>
      <c r="P49" s="17">
        <v>3143028</v>
      </c>
    </row>
    <row r="50" spans="1:16" x14ac:dyDescent="0.25">
      <c r="A50" s="19" t="s">
        <v>3423</v>
      </c>
      <c r="C50" s="19" t="s">
        <v>3440</v>
      </c>
      <c r="D50" s="18" t="s">
        <v>3426</v>
      </c>
      <c r="E50" s="17">
        <v>3232410.85</v>
      </c>
      <c r="F50" s="16">
        <v>0</v>
      </c>
      <c r="G50" s="17">
        <v>3232410.85</v>
      </c>
      <c r="H50" s="16">
        <v>0</v>
      </c>
      <c r="I50" s="16">
        <v>0</v>
      </c>
      <c r="J50" s="16">
        <v>0</v>
      </c>
      <c r="K50" s="16">
        <v>0</v>
      </c>
      <c r="L50" s="16">
        <v>0</v>
      </c>
      <c r="M50" s="16">
        <v>0</v>
      </c>
      <c r="N50" s="16">
        <v>0</v>
      </c>
      <c r="O50" s="16">
        <v>0</v>
      </c>
      <c r="P50" s="16">
        <v>0</v>
      </c>
    </row>
    <row r="51" spans="1:16" x14ac:dyDescent="0.25">
      <c r="A51" s="19" t="s">
        <v>3441</v>
      </c>
      <c r="C51" s="19" t="s">
        <v>3442</v>
      </c>
      <c r="D51" s="18" t="s">
        <v>3399</v>
      </c>
      <c r="E51" s="17">
        <v>65373138</v>
      </c>
      <c r="F51" s="17">
        <v>65373138</v>
      </c>
      <c r="G51" s="16">
        <v>0</v>
      </c>
      <c r="H51" s="17">
        <v>40305964</v>
      </c>
      <c r="I51" s="17">
        <v>25067174</v>
      </c>
      <c r="J51" s="17">
        <v>40305964</v>
      </c>
      <c r="K51" s="16">
        <v>0</v>
      </c>
      <c r="L51" s="17">
        <v>40305964</v>
      </c>
      <c r="M51" s="16">
        <v>0</v>
      </c>
      <c r="N51" s="17">
        <v>40305964</v>
      </c>
      <c r="O51" s="16">
        <v>0</v>
      </c>
      <c r="P51" s="17">
        <v>42972340</v>
      </c>
    </row>
    <row r="52" spans="1:16" ht="16.5" x14ac:dyDescent="0.25">
      <c r="A52" s="19" t="s">
        <v>3441</v>
      </c>
      <c r="C52" s="19" t="s">
        <v>3443</v>
      </c>
      <c r="D52" s="18" t="s">
        <v>3399</v>
      </c>
      <c r="E52" s="17">
        <v>96089569</v>
      </c>
      <c r="F52" s="17">
        <v>96089569</v>
      </c>
      <c r="G52" s="16">
        <v>0</v>
      </c>
      <c r="H52" s="17">
        <v>36613493</v>
      </c>
      <c r="I52" s="17">
        <v>59476076</v>
      </c>
      <c r="J52" s="17">
        <v>36613493</v>
      </c>
      <c r="K52" s="16">
        <v>0</v>
      </c>
      <c r="L52" s="17">
        <v>36613493</v>
      </c>
      <c r="M52" s="16">
        <v>0</v>
      </c>
      <c r="N52" s="17">
        <v>36613493</v>
      </c>
      <c r="O52" s="16">
        <v>0</v>
      </c>
      <c r="P52" s="17">
        <v>77276006</v>
      </c>
    </row>
    <row r="53" spans="1:16" x14ac:dyDescent="0.25">
      <c r="A53" s="19" t="s">
        <v>3441</v>
      </c>
      <c r="C53" s="19" t="s">
        <v>3444</v>
      </c>
      <c r="D53" s="18" t="s">
        <v>3426</v>
      </c>
      <c r="E53" s="17">
        <v>831566000</v>
      </c>
      <c r="F53" s="17">
        <v>96080281.799999997</v>
      </c>
      <c r="G53" s="17">
        <v>735485718.20000005</v>
      </c>
      <c r="H53" s="17">
        <v>96080281.799999997</v>
      </c>
      <c r="I53" s="16">
        <v>0</v>
      </c>
      <c r="J53" s="17">
        <v>96080281.799999997</v>
      </c>
      <c r="K53" s="16">
        <v>0</v>
      </c>
      <c r="L53" s="17">
        <v>96080281.799999997</v>
      </c>
      <c r="M53" s="16">
        <v>0</v>
      </c>
      <c r="N53" s="17">
        <v>96080281.799999997</v>
      </c>
      <c r="O53" s="16">
        <v>0</v>
      </c>
      <c r="P53" s="16">
        <v>0</v>
      </c>
    </row>
    <row r="54" spans="1:16" x14ac:dyDescent="0.25">
      <c r="A54" s="19" t="s">
        <v>3441</v>
      </c>
      <c r="C54" s="19" t="s">
        <v>3445</v>
      </c>
      <c r="D54" s="18" t="s">
        <v>3426</v>
      </c>
      <c r="E54" s="17">
        <v>831566000</v>
      </c>
      <c r="F54" s="17">
        <v>96080281.799999997</v>
      </c>
      <c r="G54" s="17">
        <v>735485718.20000005</v>
      </c>
      <c r="H54" s="17">
        <v>96080281.799999997</v>
      </c>
      <c r="I54" s="16">
        <v>0</v>
      </c>
      <c r="J54" s="17">
        <v>96080281.799999997</v>
      </c>
      <c r="K54" s="16">
        <v>0</v>
      </c>
      <c r="L54" s="17">
        <v>96080281.799999997</v>
      </c>
      <c r="M54" s="16">
        <v>0</v>
      </c>
      <c r="N54" s="17">
        <v>96080281.799999997</v>
      </c>
      <c r="O54" s="16">
        <v>0</v>
      </c>
      <c r="P54" s="16">
        <v>0</v>
      </c>
    </row>
    <row r="55" spans="1:16" x14ac:dyDescent="0.25">
      <c r="A55" s="19" t="s">
        <v>3446</v>
      </c>
      <c r="C55" s="19" t="s">
        <v>3447</v>
      </c>
      <c r="D55" s="18" t="s">
        <v>3399</v>
      </c>
      <c r="E55" s="17">
        <v>435077931</v>
      </c>
      <c r="F55" s="17">
        <v>435077931</v>
      </c>
      <c r="G55" s="16">
        <v>0</v>
      </c>
      <c r="H55" s="17">
        <v>435077931</v>
      </c>
      <c r="I55" s="16">
        <v>0</v>
      </c>
      <c r="J55" s="17">
        <v>435077931</v>
      </c>
      <c r="K55" s="16">
        <v>0</v>
      </c>
      <c r="L55" s="17">
        <v>435077931</v>
      </c>
      <c r="M55" s="16">
        <v>0</v>
      </c>
      <c r="N55" s="17">
        <v>435077931</v>
      </c>
      <c r="O55" s="16">
        <v>0</v>
      </c>
      <c r="P55" s="16">
        <v>0</v>
      </c>
    </row>
    <row r="56" spans="1:16" x14ac:dyDescent="0.25">
      <c r="A56" s="19" t="s">
        <v>3446</v>
      </c>
      <c r="C56" s="19" t="s">
        <v>3448</v>
      </c>
      <c r="D56" s="18" t="s">
        <v>3399</v>
      </c>
      <c r="E56" s="17">
        <v>99122219</v>
      </c>
      <c r="F56" s="17">
        <v>97927000</v>
      </c>
      <c r="G56" s="17">
        <v>1195219</v>
      </c>
      <c r="H56" s="17">
        <v>97927000</v>
      </c>
      <c r="I56" s="16">
        <v>0</v>
      </c>
      <c r="J56" s="17">
        <v>97927000</v>
      </c>
      <c r="K56" s="16">
        <v>0</v>
      </c>
      <c r="L56" s="17">
        <v>97927000</v>
      </c>
      <c r="M56" s="16">
        <v>0</v>
      </c>
      <c r="N56" s="17">
        <v>97927000</v>
      </c>
      <c r="O56" s="16">
        <v>0</v>
      </c>
      <c r="P56" s="16">
        <v>0</v>
      </c>
    </row>
    <row r="57" spans="1:16" x14ac:dyDescent="0.25">
      <c r="A57" s="19" t="s">
        <v>3446</v>
      </c>
      <c r="C57" s="19" t="s">
        <v>3449</v>
      </c>
      <c r="D57" s="18" t="s">
        <v>3399</v>
      </c>
      <c r="E57" s="17">
        <v>4211850</v>
      </c>
      <c r="F57" s="17">
        <v>4211850</v>
      </c>
      <c r="G57" s="16">
        <v>0</v>
      </c>
      <c r="H57" s="17">
        <v>4211850</v>
      </c>
      <c r="I57" s="16">
        <v>0</v>
      </c>
      <c r="J57" s="17">
        <v>4211850</v>
      </c>
      <c r="K57" s="16">
        <v>0</v>
      </c>
      <c r="L57" s="17">
        <v>4211850</v>
      </c>
      <c r="M57" s="16">
        <v>0</v>
      </c>
      <c r="N57" s="17">
        <v>4211850</v>
      </c>
      <c r="O57" s="16">
        <v>0</v>
      </c>
      <c r="P57" s="16">
        <v>0</v>
      </c>
    </row>
    <row r="58" spans="1:16" x14ac:dyDescent="0.25">
      <c r="A58" s="19" t="s">
        <v>3446</v>
      </c>
      <c r="C58" s="19" t="s">
        <v>3450</v>
      </c>
      <c r="D58" s="18" t="s">
        <v>3399</v>
      </c>
      <c r="E58" s="17">
        <v>4495000</v>
      </c>
      <c r="F58" s="17">
        <v>853328</v>
      </c>
      <c r="G58" s="17">
        <v>3641672</v>
      </c>
      <c r="H58" s="17">
        <v>853328</v>
      </c>
      <c r="I58" s="16">
        <v>0</v>
      </c>
      <c r="J58" s="17">
        <v>853328</v>
      </c>
      <c r="K58" s="16">
        <v>0</v>
      </c>
      <c r="L58" s="17">
        <v>853328</v>
      </c>
      <c r="M58" s="16">
        <v>0</v>
      </c>
      <c r="N58" s="17">
        <v>853328</v>
      </c>
      <c r="O58" s="16">
        <v>0</v>
      </c>
      <c r="P58" s="16">
        <v>0</v>
      </c>
    </row>
    <row r="59" spans="1:16" x14ac:dyDescent="0.25">
      <c r="A59" s="19" t="s">
        <v>3446</v>
      </c>
      <c r="C59" s="19" t="s">
        <v>3451</v>
      </c>
      <c r="D59" s="18" t="s">
        <v>3452</v>
      </c>
      <c r="E59" s="17">
        <v>110088000</v>
      </c>
      <c r="F59" s="17">
        <v>110088000</v>
      </c>
      <c r="G59" s="16">
        <v>0</v>
      </c>
      <c r="H59" s="17">
        <v>110088000</v>
      </c>
      <c r="I59" s="16">
        <v>0</v>
      </c>
      <c r="J59" s="17">
        <v>110088000</v>
      </c>
      <c r="K59" s="16">
        <v>0</v>
      </c>
      <c r="L59" s="17">
        <v>110088000</v>
      </c>
      <c r="M59" s="16">
        <v>0</v>
      </c>
      <c r="N59" s="17">
        <v>110088000</v>
      </c>
      <c r="O59" s="16">
        <v>0</v>
      </c>
      <c r="P59" s="16">
        <v>0</v>
      </c>
    </row>
    <row r="60" spans="1:16" x14ac:dyDescent="0.25">
      <c r="A60" s="19" t="s">
        <v>3446</v>
      </c>
      <c r="C60" s="19" t="s">
        <v>3451</v>
      </c>
      <c r="D60" s="18" t="s">
        <v>3426</v>
      </c>
      <c r="E60" s="17">
        <v>166254000</v>
      </c>
      <c r="F60" s="17">
        <v>117039925</v>
      </c>
      <c r="G60" s="17">
        <v>49214075</v>
      </c>
      <c r="H60" s="17">
        <v>117039925</v>
      </c>
      <c r="I60" s="16">
        <v>0</v>
      </c>
      <c r="J60" s="17">
        <v>117039925</v>
      </c>
      <c r="K60" s="16">
        <v>0</v>
      </c>
      <c r="L60" s="17">
        <v>117039925</v>
      </c>
      <c r="M60" s="16">
        <v>0</v>
      </c>
      <c r="N60" s="17">
        <v>117039925</v>
      </c>
      <c r="O60" s="16">
        <v>0</v>
      </c>
      <c r="P60" s="16">
        <v>0</v>
      </c>
    </row>
    <row r="61" spans="1:16" x14ac:dyDescent="0.25">
      <c r="A61" s="19" t="s">
        <v>3453</v>
      </c>
      <c r="C61" s="19" t="s">
        <v>3454</v>
      </c>
      <c r="D61" s="18" t="s">
        <v>3452</v>
      </c>
      <c r="E61" s="17">
        <v>43048533</v>
      </c>
      <c r="F61" s="17">
        <v>43048533</v>
      </c>
      <c r="G61" s="16">
        <v>0</v>
      </c>
      <c r="H61" s="17">
        <v>43048532.130000003</v>
      </c>
      <c r="I61" s="16">
        <v>0.87</v>
      </c>
      <c r="J61" s="16">
        <v>0</v>
      </c>
      <c r="K61" s="17">
        <v>43048532.130000003</v>
      </c>
      <c r="L61" s="16">
        <v>0</v>
      </c>
      <c r="M61" s="16">
        <v>0</v>
      </c>
      <c r="N61" s="16">
        <v>0</v>
      </c>
      <c r="O61" s="16">
        <v>0</v>
      </c>
      <c r="P61" s="16">
        <v>0</v>
      </c>
    </row>
    <row r="62" spans="1:16" ht="24.75" x14ac:dyDescent="0.25">
      <c r="A62" s="19" t="s">
        <v>3455</v>
      </c>
      <c r="B62" s="20" t="s">
        <v>3456</v>
      </c>
      <c r="C62" s="19" t="s">
        <v>3457</v>
      </c>
      <c r="D62" s="18" t="s">
        <v>3452</v>
      </c>
      <c r="E62" s="17">
        <v>500000000</v>
      </c>
      <c r="F62" s="17">
        <v>499602800</v>
      </c>
      <c r="G62" s="17">
        <v>397200</v>
      </c>
      <c r="H62" s="17">
        <v>498891632</v>
      </c>
      <c r="I62" s="17">
        <v>711168</v>
      </c>
      <c r="J62" s="17">
        <v>498891632</v>
      </c>
      <c r="K62" s="16">
        <v>0</v>
      </c>
      <c r="L62" s="17">
        <v>498891632</v>
      </c>
      <c r="M62" s="16">
        <v>0</v>
      </c>
      <c r="N62" s="17">
        <v>498891632</v>
      </c>
      <c r="O62" s="16">
        <v>0</v>
      </c>
      <c r="P62" s="17">
        <v>8245616</v>
      </c>
    </row>
    <row r="63" spans="1:16" ht="16.5" x14ac:dyDescent="0.25">
      <c r="A63" s="19" t="s">
        <v>3455</v>
      </c>
      <c r="B63" s="20" t="s">
        <v>3458</v>
      </c>
      <c r="C63" s="19" t="s">
        <v>3459</v>
      </c>
      <c r="D63" s="18" t="s">
        <v>3452</v>
      </c>
      <c r="E63" s="17">
        <v>4747000000</v>
      </c>
      <c r="F63" s="17">
        <v>4681961943.8900003</v>
      </c>
      <c r="G63" s="17">
        <v>65038056.109999999</v>
      </c>
      <c r="H63" s="17">
        <v>4636119108.7200003</v>
      </c>
      <c r="I63" s="17">
        <v>45842835.170000002</v>
      </c>
      <c r="J63" s="17">
        <v>4562816134.0699997</v>
      </c>
      <c r="K63" s="17">
        <v>73302974.650000006</v>
      </c>
      <c r="L63" s="17">
        <v>4562816134.0699997</v>
      </c>
      <c r="M63" s="16">
        <v>0</v>
      </c>
      <c r="N63" s="17">
        <v>4562816134.0699997</v>
      </c>
      <c r="O63" s="16">
        <v>0</v>
      </c>
      <c r="P63" s="17">
        <v>65530518.439999998</v>
      </c>
    </row>
    <row r="64" spans="1:16" ht="16.5" x14ac:dyDescent="0.25">
      <c r="A64" s="19" t="s">
        <v>3455</v>
      </c>
      <c r="B64" s="20" t="s">
        <v>3460</v>
      </c>
      <c r="C64" s="19" t="s">
        <v>3461</v>
      </c>
      <c r="D64" s="18" t="s">
        <v>3452</v>
      </c>
      <c r="E64" s="17">
        <v>628000000</v>
      </c>
      <c r="F64" s="17">
        <v>627999833</v>
      </c>
      <c r="G64" s="16">
        <v>167</v>
      </c>
      <c r="H64" s="17">
        <v>621736033</v>
      </c>
      <c r="I64" s="17">
        <v>6263800</v>
      </c>
      <c r="J64" s="17">
        <v>591244566</v>
      </c>
      <c r="K64" s="17">
        <v>30491467</v>
      </c>
      <c r="L64" s="17">
        <v>591244566</v>
      </c>
      <c r="M64" s="16">
        <v>0</v>
      </c>
      <c r="N64" s="17">
        <v>591244566</v>
      </c>
      <c r="O64" s="16">
        <v>0</v>
      </c>
      <c r="P64" s="16">
        <v>0</v>
      </c>
    </row>
    <row r="65" spans="1:16" ht="16.5" x14ac:dyDescent="0.25">
      <c r="A65" s="19" t="s">
        <v>3455</v>
      </c>
      <c r="B65" s="20" t="s">
        <v>3462</v>
      </c>
      <c r="C65" s="19" t="s">
        <v>3463</v>
      </c>
      <c r="D65" s="18" t="s">
        <v>3452</v>
      </c>
      <c r="E65" s="17">
        <v>745000000</v>
      </c>
      <c r="F65" s="17">
        <v>737455183</v>
      </c>
      <c r="G65" s="17">
        <v>7544817</v>
      </c>
      <c r="H65" s="17">
        <v>708177881.00999999</v>
      </c>
      <c r="I65" s="17">
        <v>29277301.989999998</v>
      </c>
      <c r="J65" s="17">
        <v>626841667</v>
      </c>
      <c r="K65" s="17">
        <v>81336214.010000005</v>
      </c>
      <c r="L65" s="17">
        <v>626841667</v>
      </c>
      <c r="M65" s="16">
        <v>0</v>
      </c>
      <c r="N65" s="17">
        <v>626841667</v>
      </c>
      <c r="O65" s="16">
        <v>0</v>
      </c>
      <c r="P65" s="16">
        <v>0</v>
      </c>
    </row>
    <row r="66" spans="1:16" ht="16.5" x14ac:dyDescent="0.25">
      <c r="A66" s="19" t="s">
        <v>3455</v>
      </c>
      <c r="B66" s="20" t="s">
        <v>3464</v>
      </c>
      <c r="C66" s="19" t="s">
        <v>3465</v>
      </c>
      <c r="D66" s="18" t="s">
        <v>3452</v>
      </c>
      <c r="E66" s="17">
        <v>1030000000</v>
      </c>
      <c r="F66" s="17">
        <v>1029012135</v>
      </c>
      <c r="G66" s="17">
        <v>987865</v>
      </c>
      <c r="H66" s="17">
        <v>1020396518.5</v>
      </c>
      <c r="I66" s="17">
        <v>8615616.5</v>
      </c>
      <c r="J66" s="17">
        <v>1017263333</v>
      </c>
      <c r="K66" s="17">
        <v>3133185.5</v>
      </c>
      <c r="L66" s="17">
        <v>1017263333</v>
      </c>
      <c r="M66" s="16">
        <v>0</v>
      </c>
      <c r="N66" s="17">
        <v>1017263333</v>
      </c>
      <c r="O66" s="16">
        <v>0</v>
      </c>
      <c r="P66" s="16">
        <v>0</v>
      </c>
    </row>
    <row r="67" spans="1:16" ht="16.5" x14ac:dyDescent="0.25">
      <c r="A67" s="19" t="s">
        <v>3455</v>
      </c>
      <c r="B67" s="20" t="s">
        <v>3460</v>
      </c>
      <c r="C67" s="19" t="s">
        <v>3461</v>
      </c>
      <c r="D67" s="18" t="s">
        <v>3426</v>
      </c>
      <c r="E67" s="17">
        <v>50000000</v>
      </c>
      <c r="F67" s="17">
        <v>45444867</v>
      </c>
      <c r="G67" s="17">
        <v>4555133</v>
      </c>
      <c r="H67" s="17">
        <v>45444867</v>
      </c>
      <c r="I67" s="16">
        <v>0</v>
      </c>
      <c r="J67" s="17">
        <v>34723534</v>
      </c>
      <c r="K67" s="17">
        <v>10721333</v>
      </c>
      <c r="L67" s="17">
        <v>34723534</v>
      </c>
      <c r="M67" s="16">
        <v>0</v>
      </c>
      <c r="N67" s="17">
        <v>34723534</v>
      </c>
      <c r="O67" s="16">
        <v>0</v>
      </c>
      <c r="P67" s="16">
        <v>0</v>
      </c>
    </row>
    <row r="68" spans="1:16" ht="16.5" x14ac:dyDescent="0.25">
      <c r="A68" s="19" t="s">
        <v>3455</v>
      </c>
      <c r="B68" s="20" t="s">
        <v>3458</v>
      </c>
      <c r="C68" s="19" t="s">
        <v>3459</v>
      </c>
      <c r="D68" s="18" t="s">
        <v>3426</v>
      </c>
      <c r="E68" s="17">
        <v>400000000</v>
      </c>
      <c r="F68" s="17">
        <v>372266632</v>
      </c>
      <c r="G68" s="17">
        <v>27733368</v>
      </c>
      <c r="H68" s="17">
        <v>316287780.13999999</v>
      </c>
      <c r="I68" s="17">
        <v>55978851.859999999</v>
      </c>
      <c r="J68" s="17">
        <v>189965161.33000001</v>
      </c>
      <c r="K68" s="17">
        <v>126322618.81</v>
      </c>
      <c r="L68" s="17">
        <v>189965161.33000001</v>
      </c>
      <c r="M68" s="16">
        <v>0</v>
      </c>
      <c r="N68" s="17">
        <v>189965161.33000001</v>
      </c>
      <c r="O68" s="16">
        <v>0</v>
      </c>
      <c r="P68" s="16">
        <v>0</v>
      </c>
    </row>
    <row r="69" spans="1:16" ht="24.75" x14ac:dyDescent="0.25">
      <c r="A69" s="19" t="s">
        <v>3455</v>
      </c>
      <c r="B69" s="20" t="s">
        <v>3456</v>
      </c>
      <c r="C69" s="19" t="s">
        <v>3457</v>
      </c>
      <c r="D69" s="18" t="s">
        <v>3426</v>
      </c>
      <c r="E69" s="17">
        <v>100000000</v>
      </c>
      <c r="F69" s="17">
        <v>99022718</v>
      </c>
      <c r="G69" s="17">
        <v>977282</v>
      </c>
      <c r="H69" s="17">
        <v>93686374.569999993</v>
      </c>
      <c r="I69" s="17">
        <v>5336343.43</v>
      </c>
      <c r="J69" s="17">
        <v>89007887.569999993</v>
      </c>
      <c r="K69" s="17">
        <v>4678487</v>
      </c>
      <c r="L69" s="17">
        <v>89007887.569999993</v>
      </c>
      <c r="M69" s="16">
        <v>0</v>
      </c>
      <c r="N69" s="17">
        <v>89007887.569999993</v>
      </c>
      <c r="O69" s="16">
        <v>0</v>
      </c>
      <c r="P69" s="17">
        <v>100000</v>
      </c>
    </row>
    <row r="70" spans="1:16" ht="16.5" x14ac:dyDescent="0.25">
      <c r="A70" s="19" t="s">
        <v>3455</v>
      </c>
      <c r="B70" s="20" t="s">
        <v>3458</v>
      </c>
      <c r="C70" s="19" t="s">
        <v>3459</v>
      </c>
      <c r="D70" s="18" t="s">
        <v>3466</v>
      </c>
      <c r="E70" s="17">
        <v>250000000</v>
      </c>
      <c r="F70" s="17">
        <v>248574671</v>
      </c>
      <c r="G70" s="17">
        <v>1425329</v>
      </c>
      <c r="H70" s="17">
        <v>210645204.33000001</v>
      </c>
      <c r="I70" s="17">
        <v>37929466.670000002</v>
      </c>
      <c r="J70" s="17">
        <v>155129966</v>
      </c>
      <c r="K70" s="17">
        <v>55515238.329999998</v>
      </c>
      <c r="L70" s="17">
        <v>155129966</v>
      </c>
      <c r="M70" s="16">
        <v>0</v>
      </c>
      <c r="N70" s="17">
        <v>155129966</v>
      </c>
      <c r="O70" s="16">
        <v>0</v>
      </c>
      <c r="P70" s="16">
        <v>0</v>
      </c>
    </row>
    <row r="71" spans="1:16" ht="16.5" x14ac:dyDescent="0.25">
      <c r="A71" s="19" t="s">
        <v>3455</v>
      </c>
      <c r="B71" s="20" t="s">
        <v>3460</v>
      </c>
      <c r="C71" s="19" t="s">
        <v>3461</v>
      </c>
      <c r="D71" s="18" t="s">
        <v>3466</v>
      </c>
      <c r="E71" s="17">
        <v>50000000</v>
      </c>
      <c r="F71" s="17">
        <v>48382000</v>
      </c>
      <c r="G71" s="17">
        <v>1618000</v>
      </c>
      <c r="H71" s="17">
        <v>38737133.340000004</v>
      </c>
      <c r="I71" s="17">
        <v>9644866.6600000001</v>
      </c>
      <c r="J71" s="17">
        <v>10750000</v>
      </c>
      <c r="K71" s="17">
        <v>27987133.34</v>
      </c>
      <c r="L71" s="17">
        <v>10750000</v>
      </c>
      <c r="M71" s="16">
        <v>0</v>
      </c>
      <c r="N71" s="17">
        <v>10750000</v>
      </c>
      <c r="O71" s="16">
        <v>0</v>
      </c>
      <c r="P71" s="16">
        <v>0</v>
      </c>
    </row>
    <row r="72" spans="1:16" ht="24.75" x14ac:dyDescent="0.25">
      <c r="A72" s="19" t="s">
        <v>3467</v>
      </c>
      <c r="B72" s="20" t="s">
        <v>3468</v>
      </c>
      <c r="C72" s="19" t="s">
        <v>3469</v>
      </c>
      <c r="D72" s="18" t="s">
        <v>3452</v>
      </c>
      <c r="E72" s="17">
        <v>8004940000</v>
      </c>
      <c r="F72" s="17">
        <v>7094357152.4499998</v>
      </c>
      <c r="G72" s="17">
        <v>910582847.54999995</v>
      </c>
      <c r="H72" s="17">
        <v>7045744889.54</v>
      </c>
      <c r="I72" s="17">
        <v>48612262.909999996</v>
      </c>
      <c r="J72" s="17">
        <v>2701913674.6599998</v>
      </c>
      <c r="K72" s="17">
        <v>4343831214.8800001</v>
      </c>
      <c r="L72" s="17">
        <v>2701913674.6599998</v>
      </c>
      <c r="M72" s="16">
        <v>0</v>
      </c>
      <c r="N72" s="17">
        <v>2701913674.6599998</v>
      </c>
      <c r="O72" s="16">
        <v>0</v>
      </c>
      <c r="P72" s="17">
        <v>34962291.359999999</v>
      </c>
    </row>
    <row r="73" spans="1:16" ht="33" x14ac:dyDescent="0.25">
      <c r="A73" s="19" t="s">
        <v>3467</v>
      </c>
      <c r="B73" s="20" t="s">
        <v>3470</v>
      </c>
      <c r="C73" s="19" t="s">
        <v>3471</v>
      </c>
      <c r="D73" s="18" t="s">
        <v>3452</v>
      </c>
      <c r="E73" s="17">
        <v>3345000000</v>
      </c>
      <c r="F73" s="17">
        <v>3148530480.5100002</v>
      </c>
      <c r="G73" s="17">
        <v>196469519.49000001</v>
      </c>
      <c r="H73" s="17">
        <v>3138233643.02</v>
      </c>
      <c r="I73" s="17">
        <v>10296837.49</v>
      </c>
      <c r="J73" s="17">
        <v>648921572.27999997</v>
      </c>
      <c r="K73" s="17">
        <v>2489312070.7399998</v>
      </c>
      <c r="L73" s="17">
        <v>646033525.27999997</v>
      </c>
      <c r="M73" s="17">
        <v>2888047</v>
      </c>
      <c r="N73" s="17">
        <v>646033525.27999997</v>
      </c>
      <c r="O73" s="16">
        <v>0</v>
      </c>
      <c r="P73" s="16">
        <v>0</v>
      </c>
    </row>
    <row r="74" spans="1:16" ht="16.5" x14ac:dyDescent="0.25">
      <c r="A74" s="19" t="s">
        <v>3467</v>
      </c>
      <c r="B74" s="20" t="s">
        <v>3472</v>
      </c>
      <c r="C74" s="19" t="s">
        <v>3473</v>
      </c>
      <c r="D74" s="18" t="s">
        <v>3452</v>
      </c>
      <c r="E74" s="17">
        <v>380500000</v>
      </c>
      <c r="F74" s="17">
        <v>370560333</v>
      </c>
      <c r="G74" s="17">
        <v>9939667</v>
      </c>
      <c r="H74" s="17">
        <v>367239332.87</v>
      </c>
      <c r="I74" s="17">
        <v>3321000.13</v>
      </c>
      <c r="J74" s="17">
        <v>280326815.12</v>
      </c>
      <c r="K74" s="17">
        <v>86912517.75</v>
      </c>
      <c r="L74" s="17">
        <v>280326815.12</v>
      </c>
      <c r="M74" s="16">
        <v>0</v>
      </c>
      <c r="N74" s="17">
        <v>280326815.12</v>
      </c>
      <c r="O74" s="16">
        <v>0</v>
      </c>
      <c r="P74" s="16">
        <v>0</v>
      </c>
    </row>
    <row r="75" spans="1:16" ht="24.75" x14ac:dyDescent="0.25">
      <c r="A75" s="19" t="s">
        <v>3467</v>
      </c>
      <c r="B75" s="20" t="s">
        <v>3468</v>
      </c>
      <c r="C75" s="19" t="s">
        <v>3469</v>
      </c>
      <c r="D75" s="18" t="s">
        <v>3426</v>
      </c>
      <c r="E75" s="17">
        <v>1000000000</v>
      </c>
      <c r="F75" s="17">
        <v>1000000000</v>
      </c>
      <c r="G75" s="16">
        <v>0</v>
      </c>
      <c r="H75" s="17">
        <v>1000000000</v>
      </c>
      <c r="I75" s="16">
        <v>0</v>
      </c>
      <c r="J75" s="17">
        <v>1000000000</v>
      </c>
      <c r="K75" s="16">
        <v>0</v>
      </c>
      <c r="L75" s="17">
        <v>1000000000</v>
      </c>
      <c r="M75" s="16">
        <v>0</v>
      </c>
      <c r="N75" s="17">
        <v>1000000000</v>
      </c>
      <c r="O75" s="16">
        <v>0</v>
      </c>
      <c r="P75" s="16">
        <v>0</v>
      </c>
    </row>
    <row r="76" spans="1:16" ht="24.75" x14ac:dyDescent="0.25">
      <c r="A76" s="19" t="s">
        <v>3467</v>
      </c>
      <c r="B76" s="20" t="s">
        <v>3468</v>
      </c>
      <c r="C76" s="19" t="s">
        <v>3469</v>
      </c>
      <c r="D76" s="18" t="s">
        <v>3466</v>
      </c>
      <c r="E76" s="17">
        <v>1000000000</v>
      </c>
      <c r="F76" s="17">
        <v>1000000000</v>
      </c>
      <c r="G76" s="16">
        <v>0</v>
      </c>
      <c r="H76" s="17">
        <v>1000000000</v>
      </c>
      <c r="I76" s="16">
        <v>0</v>
      </c>
      <c r="J76" s="17">
        <v>1000000000</v>
      </c>
      <c r="K76" s="16">
        <v>0</v>
      </c>
      <c r="L76" s="17">
        <v>1000000000</v>
      </c>
      <c r="M76" s="16">
        <v>0</v>
      </c>
      <c r="N76" s="17">
        <v>1000000000</v>
      </c>
      <c r="O76" s="16">
        <v>0</v>
      </c>
      <c r="P76" s="16">
        <v>0</v>
      </c>
    </row>
    <row r="77" spans="1:16" ht="16.5" x14ac:dyDescent="0.25">
      <c r="A77" s="19" t="s">
        <v>3474</v>
      </c>
      <c r="B77" s="20" t="s">
        <v>3475</v>
      </c>
      <c r="C77" s="19" t="s">
        <v>3476</v>
      </c>
      <c r="D77" s="18" t="s">
        <v>3452</v>
      </c>
      <c r="E77" s="17">
        <v>4000000000</v>
      </c>
      <c r="F77" s="17">
        <v>3927119374.4200001</v>
      </c>
      <c r="G77" s="17">
        <v>72880625.579999998</v>
      </c>
      <c r="H77" s="17">
        <v>3837882331.4899998</v>
      </c>
      <c r="I77" s="17">
        <v>89237042.930000007</v>
      </c>
      <c r="J77" s="17">
        <v>2433504919.21</v>
      </c>
      <c r="K77" s="17">
        <v>1404377412.28</v>
      </c>
      <c r="L77" s="17">
        <v>2433504919.21</v>
      </c>
      <c r="M77" s="16">
        <v>0</v>
      </c>
      <c r="N77" s="17">
        <v>2433504919.21</v>
      </c>
      <c r="O77" s="16">
        <v>0</v>
      </c>
      <c r="P77" s="17">
        <v>35789107.700000003</v>
      </c>
    </row>
    <row r="78" spans="1:16" ht="16.5" x14ac:dyDescent="0.25">
      <c r="A78" s="19" t="s">
        <v>3474</v>
      </c>
      <c r="B78" s="20" t="s">
        <v>3477</v>
      </c>
      <c r="C78" s="19" t="s">
        <v>3478</v>
      </c>
      <c r="D78" s="18" t="s">
        <v>3452</v>
      </c>
      <c r="E78" s="17">
        <v>6000000000</v>
      </c>
      <c r="F78" s="17">
        <v>5249999998</v>
      </c>
      <c r="G78" s="17">
        <v>750000002</v>
      </c>
      <c r="H78" s="17">
        <v>5249999998</v>
      </c>
      <c r="I78" s="16">
        <v>0</v>
      </c>
      <c r="J78" s="17">
        <v>1733004120</v>
      </c>
      <c r="K78" s="17">
        <v>3516995878</v>
      </c>
      <c r="L78" s="17">
        <v>1733004120</v>
      </c>
      <c r="M78" s="16">
        <v>0</v>
      </c>
      <c r="N78" s="17">
        <v>1733004120</v>
      </c>
      <c r="O78" s="16">
        <v>0</v>
      </c>
      <c r="P78" s="16">
        <v>0</v>
      </c>
    </row>
    <row r="79" spans="1:16" ht="16.5" x14ac:dyDescent="0.25">
      <c r="A79" s="19" t="s">
        <v>3474</v>
      </c>
      <c r="B79" s="20" t="s">
        <v>3475</v>
      </c>
      <c r="C79" s="19" t="s">
        <v>3476</v>
      </c>
      <c r="D79" s="18" t="s">
        <v>3426</v>
      </c>
      <c r="E79" s="17">
        <v>540000000</v>
      </c>
      <c r="F79" s="17">
        <v>535053039</v>
      </c>
      <c r="G79" s="17">
        <v>4946961</v>
      </c>
      <c r="H79" s="17">
        <v>527059856.10000002</v>
      </c>
      <c r="I79" s="17">
        <v>7993182.9000000004</v>
      </c>
      <c r="J79" s="17">
        <v>116632671.12</v>
      </c>
      <c r="K79" s="17">
        <v>410427184.98000002</v>
      </c>
      <c r="L79" s="17">
        <v>116632671.12</v>
      </c>
      <c r="M79" s="16">
        <v>0</v>
      </c>
      <c r="N79" s="17">
        <v>116632671.12</v>
      </c>
      <c r="O79" s="16">
        <v>0</v>
      </c>
      <c r="P79" s="16">
        <v>0</v>
      </c>
    </row>
    <row r="80" spans="1:16" ht="16.5" x14ac:dyDescent="0.25">
      <c r="A80" s="19" t="s">
        <v>3474</v>
      </c>
      <c r="B80" s="20" t="s">
        <v>3475</v>
      </c>
      <c r="C80" s="19" t="s">
        <v>3476</v>
      </c>
      <c r="D80" s="18" t="s">
        <v>3466</v>
      </c>
      <c r="E80" s="17">
        <v>300000000</v>
      </c>
      <c r="F80" s="17">
        <v>295850724</v>
      </c>
      <c r="G80" s="17">
        <v>4149276</v>
      </c>
      <c r="H80" s="17">
        <v>283335275</v>
      </c>
      <c r="I80" s="17">
        <v>12515449</v>
      </c>
      <c r="J80" s="17">
        <v>32506333</v>
      </c>
      <c r="K80" s="17">
        <v>250828942</v>
      </c>
      <c r="L80" s="17">
        <v>32506333</v>
      </c>
      <c r="M80" s="16">
        <v>0</v>
      </c>
      <c r="N80" s="17">
        <v>32506333</v>
      </c>
      <c r="O80" s="16">
        <v>0</v>
      </c>
      <c r="P80" s="16">
        <v>0</v>
      </c>
    </row>
    <row r="81" spans="1:16" ht="16.5" x14ac:dyDescent="0.25">
      <c r="A81" s="19" t="s">
        <v>3479</v>
      </c>
      <c r="B81" s="20" t="s">
        <v>3480</v>
      </c>
      <c r="C81" s="19" t="s">
        <v>3481</v>
      </c>
      <c r="D81" s="18" t="s">
        <v>3452</v>
      </c>
      <c r="E81" s="17">
        <v>219000000</v>
      </c>
      <c r="F81" s="17">
        <v>219000000</v>
      </c>
      <c r="G81" s="16">
        <v>0</v>
      </c>
      <c r="H81" s="17">
        <v>219000000</v>
      </c>
      <c r="I81" s="16">
        <v>0</v>
      </c>
      <c r="J81" s="17">
        <v>131891680</v>
      </c>
      <c r="K81" s="17">
        <v>87108320</v>
      </c>
      <c r="L81" s="17">
        <v>131891680</v>
      </c>
      <c r="M81" s="16">
        <v>0</v>
      </c>
      <c r="N81" s="17">
        <v>131891680</v>
      </c>
      <c r="O81" s="16">
        <v>0</v>
      </c>
      <c r="P81" s="16">
        <v>0</v>
      </c>
    </row>
    <row r="82" spans="1:16" ht="16.5" x14ac:dyDescent="0.25">
      <c r="A82" s="19" t="s">
        <v>3479</v>
      </c>
      <c r="B82" s="20" t="s">
        <v>3482</v>
      </c>
      <c r="C82" s="19" t="s">
        <v>3483</v>
      </c>
      <c r="D82" s="18" t="s">
        <v>3452</v>
      </c>
      <c r="E82" s="17">
        <v>119700000</v>
      </c>
      <c r="F82" s="17">
        <v>115200000</v>
      </c>
      <c r="G82" s="17">
        <v>4500000</v>
      </c>
      <c r="H82" s="17">
        <v>113464266.34</v>
      </c>
      <c r="I82" s="17">
        <v>1735733.66</v>
      </c>
      <c r="J82" s="17">
        <v>51366666.670000002</v>
      </c>
      <c r="K82" s="17">
        <v>62097599.670000002</v>
      </c>
      <c r="L82" s="17">
        <v>51366666.670000002</v>
      </c>
      <c r="M82" s="16">
        <v>0</v>
      </c>
      <c r="N82" s="17">
        <v>51366666.670000002</v>
      </c>
      <c r="O82" s="16">
        <v>0</v>
      </c>
      <c r="P82" s="16">
        <v>0</v>
      </c>
    </row>
    <row r="83" spans="1:16" ht="41.25" x14ac:dyDescent="0.25">
      <c r="A83" s="19" t="s">
        <v>3479</v>
      </c>
      <c r="B83" s="20" t="s">
        <v>3484</v>
      </c>
      <c r="C83" s="19" t="s">
        <v>3485</v>
      </c>
      <c r="D83" s="18" t="s">
        <v>3452</v>
      </c>
      <c r="E83" s="17">
        <v>1818175662</v>
      </c>
      <c r="F83" s="17">
        <v>1809741483</v>
      </c>
      <c r="G83" s="17">
        <v>8434179</v>
      </c>
      <c r="H83" s="17">
        <v>1801994494.01</v>
      </c>
      <c r="I83" s="17">
        <v>7746988.9900000002</v>
      </c>
      <c r="J83" s="17">
        <v>1699914583.01</v>
      </c>
      <c r="K83" s="17">
        <v>102079911</v>
      </c>
      <c r="L83" s="17">
        <v>1699914583.01</v>
      </c>
      <c r="M83" s="16">
        <v>0</v>
      </c>
      <c r="N83" s="17">
        <v>1699914583.01</v>
      </c>
      <c r="O83" s="16">
        <v>0</v>
      </c>
      <c r="P83" s="16">
        <v>0</v>
      </c>
    </row>
    <row r="84" spans="1:16" ht="41.25" x14ac:dyDescent="0.25">
      <c r="A84" s="19" t="s">
        <v>3479</v>
      </c>
      <c r="B84" s="20" t="s">
        <v>3456</v>
      </c>
      <c r="C84" s="19" t="s">
        <v>3486</v>
      </c>
      <c r="D84" s="18" t="s">
        <v>3452</v>
      </c>
      <c r="E84" s="17">
        <v>254750000</v>
      </c>
      <c r="F84" s="17">
        <v>249452397</v>
      </c>
      <c r="G84" s="17">
        <v>5297603</v>
      </c>
      <c r="H84" s="17">
        <v>215009697.50999999</v>
      </c>
      <c r="I84" s="17">
        <v>34442699.490000002</v>
      </c>
      <c r="J84" s="17">
        <v>182322391.02000001</v>
      </c>
      <c r="K84" s="17">
        <v>32687306.489999998</v>
      </c>
      <c r="L84" s="17">
        <v>182322391.02000001</v>
      </c>
      <c r="M84" s="16">
        <v>0</v>
      </c>
      <c r="N84" s="17">
        <v>182322391.02000001</v>
      </c>
      <c r="O84" s="16">
        <v>0</v>
      </c>
      <c r="P84" s="17">
        <v>4710893</v>
      </c>
    </row>
    <row r="85" spans="1:16" ht="33" x14ac:dyDescent="0.25">
      <c r="A85" s="19" t="s">
        <v>3479</v>
      </c>
      <c r="B85" s="20" t="s">
        <v>3487</v>
      </c>
      <c r="C85" s="19" t="s">
        <v>3488</v>
      </c>
      <c r="D85" s="18" t="s">
        <v>3452</v>
      </c>
      <c r="E85" s="17">
        <v>114700000</v>
      </c>
      <c r="F85" s="17">
        <v>114699955</v>
      </c>
      <c r="G85" s="16">
        <v>45</v>
      </c>
      <c r="H85" s="17">
        <v>114699955</v>
      </c>
      <c r="I85" s="16">
        <v>0</v>
      </c>
      <c r="J85" s="17">
        <v>91399955</v>
      </c>
      <c r="K85" s="17">
        <v>23300000</v>
      </c>
      <c r="L85" s="17">
        <v>91399955</v>
      </c>
      <c r="M85" s="16">
        <v>0</v>
      </c>
      <c r="N85" s="17">
        <v>91399955</v>
      </c>
      <c r="O85" s="16">
        <v>0</v>
      </c>
      <c r="P85" s="16">
        <v>0</v>
      </c>
    </row>
    <row r="86" spans="1:16" ht="41.25" x14ac:dyDescent="0.25">
      <c r="A86" s="19" t="s">
        <v>3479</v>
      </c>
      <c r="B86" s="20" t="s">
        <v>3484</v>
      </c>
      <c r="C86" s="19" t="s">
        <v>3485</v>
      </c>
      <c r="D86" s="18" t="s">
        <v>3489</v>
      </c>
      <c r="E86" s="17">
        <v>3189254338</v>
      </c>
      <c r="F86" s="17">
        <v>3159117995.25</v>
      </c>
      <c r="G86" s="17">
        <v>30136342.75</v>
      </c>
      <c r="H86" s="17">
        <v>3133086058.25</v>
      </c>
      <c r="I86" s="17">
        <v>26031937</v>
      </c>
      <c r="J86" s="17">
        <v>1748553044.28</v>
      </c>
      <c r="K86" s="17">
        <v>1384533013.97</v>
      </c>
      <c r="L86" s="17">
        <v>1748553044.28</v>
      </c>
      <c r="M86" s="16">
        <v>0</v>
      </c>
      <c r="N86" s="17">
        <v>1748553044.28</v>
      </c>
      <c r="O86" s="16">
        <v>0</v>
      </c>
      <c r="P86" s="16">
        <v>0</v>
      </c>
    </row>
    <row r="87" spans="1:16" ht="33" x14ac:dyDescent="0.25">
      <c r="A87" s="19" t="s">
        <v>3479</v>
      </c>
      <c r="B87" s="20" t="s">
        <v>3490</v>
      </c>
      <c r="C87" s="19" t="s">
        <v>3491</v>
      </c>
      <c r="D87" s="18" t="s">
        <v>3489</v>
      </c>
      <c r="E87" s="17">
        <v>5529087000</v>
      </c>
      <c r="F87" s="17">
        <v>5039030750.04</v>
      </c>
      <c r="G87" s="17">
        <v>490056249.95999998</v>
      </c>
      <c r="H87" s="17">
        <v>4992372456.2799997</v>
      </c>
      <c r="I87" s="17">
        <v>46658293.759999998</v>
      </c>
      <c r="J87" s="17">
        <v>2597485391</v>
      </c>
      <c r="K87" s="17">
        <v>2394887065.2800002</v>
      </c>
      <c r="L87" s="17">
        <v>2591420341</v>
      </c>
      <c r="M87" s="17">
        <v>6065050</v>
      </c>
      <c r="N87" s="17">
        <v>2591420341</v>
      </c>
      <c r="O87" s="16">
        <v>0</v>
      </c>
      <c r="P87" s="17">
        <v>29610039.550000001</v>
      </c>
    </row>
    <row r="88" spans="1:16" ht="33" x14ac:dyDescent="0.25">
      <c r="A88" s="19" t="s">
        <v>3479</v>
      </c>
      <c r="B88" s="20" t="s">
        <v>3490</v>
      </c>
      <c r="C88" s="19" t="s">
        <v>3491</v>
      </c>
      <c r="D88" s="18" t="s">
        <v>3426</v>
      </c>
      <c r="E88" s="17">
        <v>418947000</v>
      </c>
      <c r="F88" s="17">
        <v>258085520.53</v>
      </c>
      <c r="G88" s="17">
        <v>160861479.47</v>
      </c>
      <c r="H88" s="17">
        <v>258085520.53</v>
      </c>
      <c r="I88" s="16">
        <v>0</v>
      </c>
      <c r="J88" s="17">
        <v>118085520.53</v>
      </c>
      <c r="K88" s="17">
        <v>140000000</v>
      </c>
      <c r="L88" s="17">
        <v>118085520.53</v>
      </c>
      <c r="M88" s="16">
        <v>0</v>
      </c>
      <c r="N88" s="17">
        <v>118085520.53</v>
      </c>
      <c r="O88" s="16">
        <v>0</v>
      </c>
      <c r="P88" s="17">
        <v>31114359.469999999</v>
      </c>
    </row>
    <row r="89" spans="1:16" ht="33" x14ac:dyDescent="0.25">
      <c r="A89" s="19" t="s">
        <v>3479</v>
      </c>
      <c r="B89" s="20" t="s">
        <v>3490</v>
      </c>
      <c r="C89" s="19" t="s">
        <v>3491</v>
      </c>
      <c r="D89" s="18" t="s">
        <v>3466</v>
      </c>
      <c r="E89" s="17">
        <v>300000000</v>
      </c>
      <c r="F89" s="17">
        <v>259274442</v>
      </c>
      <c r="G89" s="17">
        <v>40725558</v>
      </c>
      <c r="H89" s="17">
        <v>254691108.66999999</v>
      </c>
      <c r="I89" s="17">
        <v>4583333.33</v>
      </c>
      <c r="J89" s="17">
        <v>2916666.67</v>
      </c>
      <c r="K89" s="17">
        <v>251774442</v>
      </c>
      <c r="L89" s="17">
        <v>1166666.67</v>
      </c>
      <c r="M89" s="17">
        <v>1750000</v>
      </c>
      <c r="N89" s="17">
        <v>1166666.67</v>
      </c>
      <c r="O89" s="16">
        <v>0</v>
      </c>
      <c r="P89" s="16">
        <v>0</v>
      </c>
    </row>
    <row r="90" spans="1:16" ht="33" x14ac:dyDescent="0.25">
      <c r="A90" s="19" t="s">
        <v>3492</v>
      </c>
      <c r="B90" s="20" t="s">
        <v>3480</v>
      </c>
      <c r="C90" s="19" t="s">
        <v>3493</v>
      </c>
      <c r="D90" s="18" t="s">
        <v>3452</v>
      </c>
      <c r="E90" s="17">
        <v>645000000</v>
      </c>
      <c r="F90" s="17">
        <v>644066424.48000002</v>
      </c>
      <c r="G90" s="17">
        <v>933575.52</v>
      </c>
      <c r="H90" s="17">
        <v>626886798.08000004</v>
      </c>
      <c r="I90" s="17">
        <v>17179626.399999999</v>
      </c>
      <c r="J90" s="17">
        <v>487608699.42000002</v>
      </c>
      <c r="K90" s="17">
        <v>139278098.66</v>
      </c>
      <c r="L90" s="17">
        <v>487608699.42000002</v>
      </c>
      <c r="M90" s="16">
        <v>0</v>
      </c>
      <c r="N90" s="17">
        <v>487608699.42000002</v>
      </c>
      <c r="O90" s="16">
        <v>0</v>
      </c>
      <c r="P90" s="17">
        <v>4771503.66</v>
      </c>
    </row>
    <row r="91" spans="1:16" ht="24.75" x14ac:dyDescent="0.25">
      <c r="A91" s="19" t="s">
        <v>3492</v>
      </c>
      <c r="B91" s="20" t="s">
        <v>3494</v>
      </c>
      <c r="C91" s="19" t="s">
        <v>3495</v>
      </c>
      <c r="D91" s="18" t="s">
        <v>3452</v>
      </c>
      <c r="E91" s="17">
        <v>15000000</v>
      </c>
      <c r="F91" s="17">
        <v>15000000</v>
      </c>
      <c r="G91" s="16">
        <v>0</v>
      </c>
      <c r="H91" s="17">
        <v>15000000</v>
      </c>
      <c r="I91" s="16">
        <v>0</v>
      </c>
      <c r="J91" s="17">
        <v>15000000</v>
      </c>
      <c r="K91" s="16">
        <v>0</v>
      </c>
      <c r="L91" s="17">
        <v>15000000</v>
      </c>
      <c r="M91" s="16">
        <v>0</v>
      </c>
      <c r="N91" s="17">
        <v>15000000</v>
      </c>
      <c r="O91" s="16">
        <v>0</v>
      </c>
      <c r="P91" s="16">
        <v>0</v>
      </c>
    </row>
    <row r="92" spans="1:16" ht="24.75" x14ac:dyDescent="0.25">
      <c r="A92" s="19" t="s">
        <v>3496</v>
      </c>
      <c r="B92" s="20" t="s">
        <v>3494</v>
      </c>
      <c r="C92" s="19" t="s">
        <v>3497</v>
      </c>
      <c r="D92" s="18" t="s">
        <v>3452</v>
      </c>
      <c r="E92" s="17">
        <v>613556933</v>
      </c>
      <c r="F92" s="17">
        <v>602056933</v>
      </c>
      <c r="G92" s="17">
        <v>11500000</v>
      </c>
      <c r="H92" s="17">
        <v>567187003</v>
      </c>
      <c r="I92" s="17">
        <v>34869930</v>
      </c>
      <c r="J92" s="17">
        <v>523142544.67000002</v>
      </c>
      <c r="K92" s="17">
        <v>44044458.329999998</v>
      </c>
      <c r="L92" s="17">
        <v>523142544.67000002</v>
      </c>
      <c r="M92" s="16">
        <v>0</v>
      </c>
      <c r="N92" s="17">
        <v>523142544.67000002</v>
      </c>
      <c r="O92" s="16">
        <v>0</v>
      </c>
      <c r="P92" s="16">
        <v>0</v>
      </c>
    </row>
    <row r="93" spans="1:16" ht="41.25" x14ac:dyDescent="0.25">
      <c r="A93" s="19" t="s">
        <v>3496</v>
      </c>
      <c r="B93" s="20" t="s">
        <v>3482</v>
      </c>
      <c r="C93" s="19" t="s">
        <v>3498</v>
      </c>
      <c r="D93" s="18" t="s">
        <v>3452</v>
      </c>
      <c r="E93" s="17">
        <v>296443855</v>
      </c>
      <c r="F93" s="17">
        <v>286068386</v>
      </c>
      <c r="G93" s="17">
        <v>10375469</v>
      </c>
      <c r="H93" s="17">
        <v>250023659.33000001</v>
      </c>
      <c r="I93" s="17">
        <v>36044726.670000002</v>
      </c>
      <c r="J93" s="17">
        <v>226012526.66</v>
      </c>
      <c r="K93" s="17">
        <v>24011132.670000002</v>
      </c>
      <c r="L93" s="17">
        <v>226012526.66</v>
      </c>
      <c r="M93" s="16">
        <v>0</v>
      </c>
      <c r="N93" s="17">
        <v>226012526.66</v>
      </c>
      <c r="O93" s="16">
        <v>0</v>
      </c>
      <c r="P93" s="17">
        <v>893815</v>
      </c>
    </row>
    <row r="94" spans="1:16" ht="41.25" x14ac:dyDescent="0.25">
      <c r="A94" s="19" t="s">
        <v>3499</v>
      </c>
      <c r="B94" s="20" t="s">
        <v>3500</v>
      </c>
      <c r="C94" s="19" t="s">
        <v>3501</v>
      </c>
      <c r="D94" s="18" t="s">
        <v>3452</v>
      </c>
      <c r="E94" s="17">
        <v>1273752500</v>
      </c>
      <c r="F94" s="17">
        <v>1255703558.5699999</v>
      </c>
      <c r="G94" s="17">
        <v>18048941.43</v>
      </c>
      <c r="H94" s="17">
        <v>1255703557.9100001</v>
      </c>
      <c r="I94" s="16">
        <v>0.66</v>
      </c>
      <c r="J94" s="17">
        <v>996034698.58000004</v>
      </c>
      <c r="K94" s="17">
        <v>259668859.33000001</v>
      </c>
      <c r="L94" s="17">
        <v>996034698.58000004</v>
      </c>
      <c r="M94" s="16">
        <v>0</v>
      </c>
      <c r="N94" s="17">
        <v>996034698.58000004</v>
      </c>
      <c r="O94" s="16">
        <v>0</v>
      </c>
      <c r="P94" s="17">
        <v>4551312.8600000003</v>
      </c>
    </row>
    <row r="95" spans="1:16" ht="41.25" x14ac:dyDescent="0.25">
      <c r="A95" s="19" t="s">
        <v>3499</v>
      </c>
      <c r="B95" s="20" t="s">
        <v>3502</v>
      </c>
      <c r="C95" s="19" t="s">
        <v>3503</v>
      </c>
      <c r="D95" s="18" t="s">
        <v>3452</v>
      </c>
      <c r="E95" s="17">
        <v>384703500</v>
      </c>
      <c r="F95" s="17">
        <v>375694232</v>
      </c>
      <c r="G95" s="17">
        <v>9009268</v>
      </c>
      <c r="H95" s="17">
        <v>375694232</v>
      </c>
      <c r="I95" s="16">
        <v>0</v>
      </c>
      <c r="J95" s="17">
        <v>326003228</v>
      </c>
      <c r="K95" s="17">
        <v>49691004</v>
      </c>
      <c r="L95" s="17">
        <v>326003228</v>
      </c>
      <c r="M95" s="16">
        <v>0</v>
      </c>
      <c r="N95" s="17">
        <v>326003228</v>
      </c>
      <c r="O95" s="16">
        <v>0</v>
      </c>
      <c r="P95" s="17">
        <v>30000</v>
      </c>
    </row>
    <row r="96" spans="1:16" ht="41.25" x14ac:dyDescent="0.25">
      <c r="A96" s="19" t="s">
        <v>3499</v>
      </c>
      <c r="B96" s="20" t="s">
        <v>3504</v>
      </c>
      <c r="C96" s="19" t="s">
        <v>3505</v>
      </c>
      <c r="D96" s="18" t="s">
        <v>3452</v>
      </c>
      <c r="E96" s="17">
        <v>328344000</v>
      </c>
      <c r="F96" s="17">
        <v>315164833</v>
      </c>
      <c r="G96" s="17">
        <v>13179167</v>
      </c>
      <c r="H96" s="17">
        <v>315164832.67000002</v>
      </c>
      <c r="I96" s="16">
        <v>0.33</v>
      </c>
      <c r="J96" s="17">
        <v>288186995.67000002</v>
      </c>
      <c r="K96" s="17">
        <v>26977837</v>
      </c>
      <c r="L96" s="17">
        <v>288186995.67000002</v>
      </c>
      <c r="M96" s="16">
        <v>0</v>
      </c>
      <c r="N96" s="17">
        <v>288186995.67000002</v>
      </c>
      <c r="O96" s="16">
        <v>0</v>
      </c>
      <c r="P96" s="16">
        <v>0</v>
      </c>
    </row>
    <row r="97" spans="1:16" ht="24.75" x14ac:dyDescent="0.25">
      <c r="A97" s="19" t="s">
        <v>3499</v>
      </c>
      <c r="B97" s="20" t="s">
        <v>3506</v>
      </c>
      <c r="C97" s="19" t="s">
        <v>3507</v>
      </c>
      <c r="D97" s="18" t="s">
        <v>3452</v>
      </c>
      <c r="E97" s="17">
        <v>75200000</v>
      </c>
      <c r="F97" s="17">
        <v>67435517</v>
      </c>
      <c r="G97" s="17">
        <v>7764483</v>
      </c>
      <c r="H97" s="17">
        <v>67435517</v>
      </c>
      <c r="I97" s="16">
        <v>0</v>
      </c>
      <c r="J97" s="17">
        <v>62048850</v>
      </c>
      <c r="K97" s="17">
        <v>5386667</v>
      </c>
      <c r="L97" s="17">
        <v>62048850</v>
      </c>
      <c r="M97" s="16">
        <v>0</v>
      </c>
      <c r="N97" s="17">
        <v>62048850</v>
      </c>
      <c r="O97" s="16">
        <v>0</v>
      </c>
      <c r="P97" s="17">
        <v>576470</v>
      </c>
    </row>
    <row r="98" spans="1:16" ht="41.25" x14ac:dyDescent="0.25">
      <c r="A98" s="19" t="s">
        <v>3499</v>
      </c>
      <c r="B98" s="20" t="s">
        <v>3504</v>
      </c>
      <c r="C98" s="19" t="s">
        <v>3505</v>
      </c>
      <c r="D98" s="18" t="s">
        <v>3426</v>
      </c>
      <c r="E98" s="17">
        <v>150000000</v>
      </c>
      <c r="F98" s="17">
        <v>150000000</v>
      </c>
      <c r="G98" s="16">
        <v>0</v>
      </c>
      <c r="H98" s="17">
        <v>150000000</v>
      </c>
      <c r="I98" s="16">
        <v>0</v>
      </c>
      <c r="J98" s="17">
        <v>78094359</v>
      </c>
      <c r="K98" s="17">
        <v>71905641</v>
      </c>
      <c r="L98" s="17">
        <v>78094359</v>
      </c>
      <c r="M98" s="16">
        <v>0</v>
      </c>
      <c r="N98" s="17">
        <v>78094359</v>
      </c>
      <c r="O98" s="16">
        <v>0</v>
      </c>
      <c r="P98" s="16">
        <v>0</v>
      </c>
    </row>
    <row r="99" spans="1:16" ht="24.75" x14ac:dyDescent="0.25">
      <c r="A99" s="19" t="s">
        <v>3508</v>
      </c>
      <c r="B99" s="20" t="s">
        <v>3480</v>
      </c>
      <c r="C99" s="19" t="s">
        <v>3509</v>
      </c>
      <c r="D99" s="18" t="s">
        <v>3452</v>
      </c>
      <c r="E99" s="17">
        <v>2910000000</v>
      </c>
      <c r="F99" s="17">
        <v>2892860704.27</v>
      </c>
      <c r="G99" s="17">
        <v>17139295.73</v>
      </c>
      <c r="H99" s="17">
        <v>2797433507.8000002</v>
      </c>
      <c r="I99" s="17">
        <v>95427196.469999999</v>
      </c>
      <c r="J99" s="17">
        <v>2538732027.46</v>
      </c>
      <c r="K99" s="17">
        <v>258701480.34</v>
      </c>
      <c r="L99" s="17">
        <v>2538732027.46</v>
      </c>
      <c r="M99" s="16">
        <v>0</v>
      </c>
      <c r="N99" s="17">
        <v>2538732027.46</v>
      </c>
      <c r="O99" s="16">
        <v>0</v>
      </c>
      <c r="P99" s="17">
        <v>33075807</v>
      </c>
    </row>
    <row r="100" spans="1:16" ht="16.5" x14ac:dyDescent="0.25">
      <c r="A100" s="19" t="s">
        <v>3508</v>
      </c>
      <c r="B100" s="20" t="s">
        <v>3494</v>
      </c>
      <c r="C100" s="19" t="s">
        <v>3510</v>
      </c>
      <c r="D100" s="18" t="s">
        <v>3452</v>
      </c>
      <c r="E100" s="17">
        <v>440000000</v>
      </c>
      <c r="F100" s="17">
        <v>394335989</v>
      </c>
      <c r="G100" s="17">
        <v>45664011</v>
      </c>
      <c r="H100" s="17">
        <v>384758992.66000003</v>
      </c>
      <c r="I100" s="17">
        <v>9576996.3399999999</v>
      </c>
      <c r="J100" s="17">
        <v>304910154.51999998</v>
      </c>
      <c r="K100" s="17">
        <v>79848838.140000001</v>
      </c>
      <c r="L100" s="17">
        <v>301320154.51999998</v>
      </c>
      <c r="M100" s="17">
        <v>3590000</v>
      </c>
      <c r="N100" s="17">
        <v>301320154.51999998</v>
      </c>
      <c r="O100" s="16">
        <v>0</v>
      </c>
      <c r="P100" s="17">
        <v>613334</v>
      </c>
    </row>
    <row r="101" spans="1:16" ht="33" x14ac:dyDescent="0.25">
      <c r="A101" s="19" t="s">
        <v>3511</v>
      </c>
      <c r="B101" s="20" t="s">
        <v>3512</v>
      </c>
      <c r="C101" s="19" t="s">
        <v>3513</v>
      </c>
      <c r="D101" s="18" t="s">
        <v>3452</v>
      </c>
      <c r="E101" s="17">
        <v>2530000000</v>
      </c>
      <c r="F101" s="17">
        <v>2524418437</v>
      </c>
      <c r="G101" s="17">
        <v>5581563</v>
      </c>
      <c r="H101" s="17">
        <v>2508433137.1300001</v>
      </c>
      <c r="I101" s="17">
        <v>15985299.869999999</v>
      </c>
      <c r="J101" s="17">
        <v>2134453351.9300001</v>
      </c>
      <c r="K101" s="17">
        <v>373979785.19999999</v>
      </c>
      <c r="L101" s="17">
        <v>2134453351.9300001</v>
      </c>
      <c r="M101" s="16">
        <v>0</v>
      </c>
      <c r="N101" s="17">
        <v>2134453351.9300001</v>
      </c>
      <c r="O101" s="16">
        <v>0</v>
      </c>
      <c r="P101" s="17">
        <v>37121197.159999996</v>
      </c>
    </row>
    <row r="102" spans="1:16" ht="33" x14ac:dyDescent="0.25">
      <c r="A102" s="19" t="s">
        <v>3511</v>
      </c>
      <c r="B102" s="20" t="s">
        <v>3514</v>
      </c>
      <c r="C102" s="19" t="s">
        <v>3515</v>
      </c>
      <c r="D102" s="18" t="s">
        <v>3452</v>
      </c>
      <c r="E102" s="17">
        <v>1170000000</v>
      </c>
      <c r="F102" s="17">
        <v>1170000000</v>
      </c>
      <c r="G102" s="16">
        <v>0</v>
      </c>
      <c r="H102" s="17">
        <v>1170000000</v>
      </c>
      <c r="I102" s="16">
        <v>0</v>
      </c>
      <c r="J102" s="17">
        <v>1000000000</v>
      </c>
      <c r="K102" s="17">
        <v>170000000</v>
      </c>
      <c r="L102" s="17">
        <v>1000000000</v>
      </c>
      <c r="M102" s="16">
        <v>0</v>
      </c>
      <c r="N102" s="17">
        <v>1000000000</v>
      </c>
      <c r="O102" s="16">
        <v>0</v>
      </c>
      <c r="P102" s="16">
        <v>0</v>
      </c>
    </row>
    <row r="103" spans="1:16" ht="33" x14ac:dyDescent="0.25">
      <c r="A103" s="19" t="s">
        <v>3511</v>
      </c>
      <c r="B103" s="20" t="s">
        <v>3512</v>
      </c>
      <c r="C103" s="19" t="s">
        <v>3513</v>
      </c>
      <c r="D103" s="18" t="s">
        <v>3426</v>
      </c>
      <c r="E103" s="17">
        <v>200000000</v>
      </c>
      <c r="F103" s="17">
        <v>200000000</v>
      </c>
      <c r="G103" s="16">
        <v>0</v>
      </c>
      <c r="H103" s="17">
        <v>200000000</v>
      </c>
      <c r="I103" s="16">
        <v>0</v>
      </c>
      <c r="J103" s="17">
        <v>200000000</v>
      </c>
      <c r="K103" s="16">
        <v>0</v>
      </c>
      <c r="L103" s="17">
        <v>200000000</v>
      </c>
      <c r="M103" s="16">
        <v>0</v>
      </c>
      <c r="N103" s="17">
        <v>200000000</v>
      </c>
      <c r="O103" s="16">
        <v>0</v>
      </c>
      <c r="P103" s="16">
        <v>0</v>
      </c>
    </row>
    <row r="104" spans="1:16" ht="33" x14ac:dyDescent="0.25">
      <c r="A104" s="19" t="s">
        <v>3511</v>
      </c>
      <c r="B104" s="20" t="s">
        <v>3512</v>
      </c>
      <c r="C104" s="19" t="s">
        <v>3513</v>
      </c>
      <c r="D104" s="18" t="s">
        <v>3466</v>
      </c>
      <c r="E104" s="17">
        <v>50000000</v>
      </c>
      <c r="F104" s="17">
        <v>49999999.700000003</v>
      </c>
      <c r="G104" s="16">
        <v>0.3</v>
      </c>
      <c r="H104" s="17">
        <v>49999999</v>
      </c>
      <c r="I104" s="16">
        <v>0.7</v>
      </c>
      <c r="J104" s="17">
        <v>49999999</v>
      </c>
      <c r="K104" s="16">
        <v>0</v>
      </c>
      <c r="L104" s="17">
        <v>49999999</v>
      </c>
      <c r="M104" s="16">
        <v>0</v>
      </c>
      <c r="N104" s="17">
        <v>49999999</v>
      </c>
      <c r="O104" s="16">
        <v>0</v>
      </c>
      <c r="P104" s="16">
        <v>0</v>
      </c>
    </row>
    <row r="105" spans="1:16" ht="33" x14ac:dyDescent="0.25">
      <c r="A105" s="19" t="s">
        <v>3511</v>
      </c>
      <c r="B105" s="20" t="s">
        <v>3514</v>
      </c>
      <c r="C105" s="19" t="s">
        <v>3515</v>
      </c>
      <c r="D105" s="18" t="s">
        <v>3466</v>
      </c>
      <c r="E105" s="16">
        <v>0</v>
      </c>
      <c r="F105" s="16">
        <v>0</v>
      </c>
      <c r="G105" s="16">
        <v>0</v>
      </c>
      <c r="H105" s="16">
        <v>0</v>
      </c>
      <c r="I105" s="16">
        <v>0</v>
      </c>
      <c r="J105" s="16">
        <v>0</v>
      </c>
      <c r="K105" s="16">
        <v>0</v>
      </c>
      <c r="L105" s="16">
        <v>0</v>
      </c>
      <c r="M105" s="16">
        <v>0</v>
      </c>
      <c r="N105" s="16">
        <v>0</v>
      </c>
      <c r="O105" s="16">
        <v>0</v>
      </c>
      <c r="P105" s="16">
        <v>0</v>
      </c>
    </row>
    <row r="106" spans="1:16" ht="24.75" x14ac:dyDescent="0.25">
      <c r="A106" s="19" t="s">
        <v>3516</v>
      </c>
      <c r="B106" s="20" t="s">
        <v>3517</v>
      </c>
      <c r="C106" s="19" t="s">
        <v>3518</v>
      </c>
      <c r="D106" s="18" t="s">
        <v>3452</v>
      </c>
      <c r="E106" s="17">
        <v>4502906820</v>
      </c>
      <c r="F106" s="17">
        <v>4494280201.3599997</v>
      </c>
      <c r="G106" s="17">
        <v>8626618.6400000006</v>
      </c>
      <c r="H106" s="17">
        <v>4476305280.2799997</v>
      </c>
      <c r="I106" s="17">
        <v>17974921.079999998</v>
      </c>
      <c r="J106" s="17">
        <v>2979732305.29</v>
      </c>
      <c r="K106" s="17">
        <v>1496572974.99</v>
      </c>
      <c r="L106" s="17">
        <v>2977732305.29</v>
      </c>
      <c r="M106" s="17">
        <v>2000000</v>
      </c>
      <c r="N106" s="17">
        <v>2977732305.29</v>
      </c>
      <c r="O106" s="16">
        <v>0</v>
      </c>
      <c r="P106" s="17">
        <v>5206257.18</v>
      </c>
    </row>
    <row r="107" spans="1:16" ht="24.75" x14ac:dyDescent="0.25">
      <c r="A107" s="19" t="s">
        <v>3516</v>
      </c>
      <c r="B107" s="20" t="s">
        <v>3519</v>
      </c>
      <c r="C107" s="19" t="s">
        <v>3520</v>
      </c>
      <c r="D107" s="18" t="s">
        <v>3452</v>
      </c>
      <c r="E107" s="17">
        <v>857093180</v>
      </c>
      <c r="F107" s="17">
        <v>827733246.49000001</v>
      </c>
      <c r="G107" s="17">
        <v>29359933.510000002</v>
      </c>
      <c r="H107" s="17">
        <v>822916712.82000005</v>
      </c>
      <c r="I107" s="17">
        <v>4816533.67</v>
      </c>
      <c r="J107" s="17">
        <v>629509457.5</v>
      </c>
      <c r="K107" s="17">
        <v>193407255.31999999</v>
      </c>
      <c r="L107" s="17">
        <v>629509457.5</v>
      </c>
      <c r="M107" s="16">
        <v>0</v>
      </c>
      <c r="N107" s="17">
        <v>629509457.5</v>
      </c>
      <c r="O107" s="16">
        <v>0</v>
      </c>
      <c r="P107" s="17">
        <v>4152265</v>
      </c>
    </row>
    <row r="108" spans="1:16" ht="24.75" x14ac:dyDescent="0.25">
      <c r="A108" s="19" t="s">
        <v>3516</v>
      </c>
      <c r="B108" s="20" t="s">
        <v>3517</v>
      </c>
      <c r="C108" s="19" t="s">
        <v>3518</v>
      </c>
      <c r="D108" s="18" t="s">
        <v>3426</v>
      </c>
      <c r="E108" s="17">
        <v>300000000</v>
      </c>
      <c r="F108" s="17">
        <v>300000000</v>
      </c>
      <c r="G108" s="16">
        <v>0</v>
      </c>
      <c r="H108" s="17">
        <v>300000000</v>
      </c>
      <c r="I108" s="16">
        <v>0</v>
      </c>
      <c r="J108" s="17">
        <v>300000000</v>
      </c>
      <c r="K108" s="16">
        <v>0</v>
      </c>
      <c r="L108" s="17">
        <v>300000000</v>
      </c>
      <c r="M108" s="16">
        <v>0</v>
      </c>
      <c r="N108" s="17">
        <v>300000000</v>
      </c>
      <c r="O108" s="16">
        <v>0</v>
      </c>
      <c r="P108" s="16">
        <v>0</v>
      </c>
    </row>
    <row r="109" spans="1:16" ht="24.75" x14ac:dyDescent="0.25">
      <c r="A109" s="19" t="s">
        <v>3516</v>
      </c>
      <c r="B109" s="20" t="s">
        <v>3517</v>
      </c>
      <c r="C109" s="19" t="s">
        <v>3518</v>
      </c>
      <c r="D109" s="18" t="s">
        <v>3466</v>
      </c>
      <c r="E109" s="17">
        <v>50000000</v>
      </c>
      <c r="F109" s="17">
        <v>50000000</v>
      </c>
      <c r="G109" s="16">
        <v>0</v>
      </c>
      <c r="H109" s="17">
        <v>50000000</v>
      </c>
      <c r="I109" s="16">
        <v>0</v>
      </c>
      <c r="J109" s="17">
        <v>50000000</v>
      </c>
      <c r="K109" s="16">
        <v>0</v>
      </c>
      <c r="L109" s="17">
        <v>50000000</v>
      </c>
      <c r="M109" s="16">
        <v>0</v>
      </c>
      <c r="N109" s="17">
        <v>50000000</v>
      </c>
      <c r="O109" s="16">
        <v>0</v>
      </c>
      <c r="P109" s="16">
        <v>0</v>
      </c>
    </row>
    <row r="110" spans="1:16" ht="33" x14ac:dyDescent="0.25">
      <c r="A110" s="19" t="s">
        <v>3521</v>
      </c>
      <c r="B110" s="20" t="s">
        <v>3522</v>
      </c>
      <c r="C110" s="19" t="s">
        <v>3523</v>
      </c>
      <c r="D110" s="18" t="s">
        <v>3452</v>
      </c>
      <c r="E110" s="17">
        <v>110000000</v>
      </c>
      <c r="F110" s="17">
        <v>110000000</v>
      </c>
      <c r="G110" s="16">
        <v>0</v>
      </c>
      <c r="H110" s="17">
        <v>110000000</v>
      </c>
      <c r="I110" s="16">
        <v>0</v>
      </c>
      <c r="J110" s="17">
        <v>107333333</v>
      </c>
      <c r="K110" s="17">
        <v>2666667</v>
      </c>
      <c r="L110" s="17">
        <v>107333333</v>
      </c>
      <c r="M110" s="16">
        <v>0</v>
      </c>
      <c r="N110" s="17">
        <v>107333333</v>
      </c>
      <c r="O110" s="16">
        <v>0</v>
      </c>
      <c r="P110" s="16">
        <v>0</v>
      </c>
    </row>
    <row r="111" spans="1:16" ht="24.75" x14ac:dyDescent="0.25">
      <c r="A111" s="19" t="s">
        <v>3521</v>
      </c>
      <c r="B111" s="20" t="s">
        <v>3517</v>
      </c>
      <c r="C111" s="19" t="s">
        <v>3524</v>
      </c>
      <c r="D111" s="18" t="s">
        <v>3452</v>
      </c>
      <c r="E111" s="17">
        <v>401000000</v>
      </c>
      <c r="F111" s="17">
        <v>399619518.99000001</v>
      </c>
      <c r="G111" s="17">
        <v>1380481.01</v>
      </c>
      <c r="H111" s="17">
        <v>367715603.99000001</v>
      </c>
      <c r="I111" s="17">
        <v>31903915</v>
      </c>
      <c r="J111" s="17">
        <v>336108851.66000003</v>
      </c>
      <c r="K111" s="17">
        <v>31606752.329999998</v>
      </c>
      <c r="L111" s="17">
        <v>336108851.66000003</v>
      </c>
      <c r="M111" s="16">
        <v>0</v>
      </c>
      <c r="N111" s="17">
        <v>336108851.66000003</v>
      </c>
      <c r="O111" s="16">
        <v>0</v>
      </c>
      <c r="P111" s="16">
        <v>0</v>
      </c>
    </row>
    <row r="112" spans="1:16" ht="24.75" x14ac:dyDescent="0.25">
      <c r="A112" s="19" t="s">
        <v>3521</v>
      </c>
      <c r="B112" s="20" t="s">
        <v>3517</v>
      </c>
      <c r="C112" s="19" t="s">
        <v>3524</v>
      </c>
      <c r="D112" s="18" t="s">
        <v>3426</v>
      </c>
      <c r="E112" s="17">
        <v>68000000</v>
      </c>
      <c r="F112" s="17">
        <v>68000000</v>
      </c>
      <c r="G112" s="16">
        <v>0</v>
      </c>
      <c r="H112" s="17">
        <v>68000000</v>
      </c>
      <c r="I112" s="16">
        <v>0</v>
      </c>
      <c r="J112" s="17">
        <v>68000000</v>
      </c>
      <c r="K112" s="16">
        <v>0</v>
      </c>
      <c r="L112" s="17">
        <v>68000000</v>
      </c>
      <c r="M112" s="16">
        <v>0</v>
      </c>
      <c r="N112" s="17">
        <v>68000000</v>
      </c>
      <c r="O112" s="16">
        <v>0</v>
      </c>
      <c r="P112" s="16">
        <v>0</v>
      </c>
    </row>
    <row r="113" spans="1:16" ht="24.75" x14ac:dyDescent="0.25">
      <c r="A113" s="19" t="s">
        <v>3521</v>
      </c>
      <c r="B113" s="20" t="s">
        <v>3517</v>
      </c>
      <c r="C113" s="19" t="s">
        <v>3524</v>
      </c>
      <c r="D113" s="18" t="s">
        <v>3466</v>
      </c>
      <c r="E113" s="17">
        <v>111000000</v>
      </c>
      <c r="F113" s="17">
        <v>106321551</v>
      </c>
      <c r="G113" s="17">
        <v>4678449</v>
      </c>
      <c r="H113" s="17">
        <v>106321551</v>
      </c>
      <c r="I113" s="16">
        <v>0</v>
      </c>
      <c r="J113" s="17">
        <v>106321551</v>
      </c>
      <c r="K113" s="16">
        <v>0</v>
      </c>
      <c r="L113" s="17">
        <v>106321551</v>
      </c>
      <c r="M113" s="16">
        <v>0</v>
      </c>
      <c r="N113" s="17">
        <v>106321551</v>
      </c>
      <c r="O113" s="16">
        <v>0</v>
      </c>
      <c r="P113" s="16">
        <v>0</v>
      </c>
    </row>
    <row r="114" spans="1:16" x14ac:dyDescent="0.25">
      <c r="A114" s="15" t="s">
        <v>1103</v>
      </c>
      <c r="B114" s="15" t="s">
        <v>1103</v>
      </c>
      <c r="C114" s="15" t="s">
        <v>1103</v>
      </c>
      <c r="D114" s="15" t="s">
        <v>1103</v>
      </c>
      <c r="E114" s="15" t="s">
        <v>1103</v>
      </c>
      <c r="F114" s="15" t="s">
        <v>1103</v>
      </c>
      <c r="G114" s="15" t="s">
        <v>1103</v>
      </c>
      <c r="H114" s="15" t="s">
        <v>1103</v>
      </c>
      <c r="I114" s="15" t="s">
        <v>1103</v>
      </c>
      <c r="J114" s="15" t="s">
        <v>1103</v>
      </c>
      <c r="K114" s="15" t="s">
        <v>1103</v>
      </c>
      <c r="L114" s="15" t="s">
        <v>1103</v>
      </c>
      <c r="M114" s="15" t="s">
        <v>1103</v>
      </c>
      <c r="N114" s="15" t="s">
        <v>1103</v>
      </c>
      <c r="O114" s="15" t="s">
        <v>1103</v>
      </c>
      <c r="P114" s="15" t="s">
        <v>1103</v>
      </c>
    </row>
  </sheetData>
  <mergeCells count="3">
    <mergeCell ref="A3:D3"/>
    <mergeCell ref="A2:C2"/>
    <mergeCell ref="A1:C1"/>
  </mergeCells>
  <pageMargins left="0.39370078740157499" right="0.39370078740157499" top="0.39370078740157499" bottom="0.70272440944881898" header="0.39370078740157499" footer="0.39370078740157499"/>
  <pageSetup orientation="landscape" horizontalDpi="300" verticalDpi="300" r:id="rId1"/>
  <headerFooter alignWithMargins="0">
    <oddFooter>&amp;R&amp;"Arial,Regular"&amp;8 Página 
&amp;"-,Regular"&amp;P 
&amp;"-,Regular"de 
&amp;"-,Regular"&amp;N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opLeftCell="H1" workbookViewId="0">
      <pane xSplit="4" ySplit="7" topLeftCell="L8" activePane="bottomRight" state="frozen"/>
      <selection activeCell="H1" sqref="H1"/>
      <selection pane="topRight" activeCell="L1" sqref="L1"/>
      <selection pane="bottomLeft" activeCell="H8" sqref="H8"/>
      <selection pane="bottomRight" activeCell="L8" sqref="L8"/>
    </sheetView>
  </sheetViews>
  <sheetFormatPr baseColWidth="10" defaultRowHeight="15" x14ac:dyDescent="0.25"/>
  <cols>
    <col min="1" max="7" width="5.28515625" hidden="1" customWidth="1"/>
    <col min="8" max="8" width="70.28515625" customWidth="1"/>
    <col min="9" max="10" width="19.140625" customWidth="1"/>
    <col min="11" max="11" width="9.85546875" customWidth="1"/>
  </cols>
  <sheetData>
    <row r="1" spans="1:11" x14ac:dyDescent="0.25">
      <c r="H1" s="110" t="s">
        <v>3600</v>
      </c>
      <c r="I1" s="111"/>
      <c r="J1" s="111"/>
      <c r="K1" s="111"/>
    </row>
    <row r="2" spans="1:11" x14ac:dyDescent="0.25">
      <c r="H2" s="111"/>
      <c r="I2" s="111"/>
      <c r="J2" s="111"/>
      <c r="K2" s="111"/>
    </row>
    <row r="3" spans="1:11" x14ac:dyDescent="0.25">
      <c r="H3" s="111"/>
      <c r="I3" s="111"/>
      <c r="J3" s="111"/>
      <c r="K3" s="111"/>
    </row>
    <row r="4" spans="1:11" ht="15.75" thickBot="1" x14ac:dyDescent="0.3">
      <c r="H4" s="112"/>
      <c r="I4" s="112"/>
      <c r="J4" s="112"/>
      <c r="K4" s="112"/>
    </row>
    <row r="5" spans="1:11" ht="27" customHeight="1" thickBot="1" x14ac:dyDescent="0.3">
      <c r="H5" s="72" t="s">
        <v>3597</v>
      </c>
      <c r="I5" s="73" t="s">
        <v>3598</v>
      </c>
      <c r="J5" s="108" t="s">
        <v>3599</v>
      </c>
      <c r="K5" s="109"/>
    </row>
    <row r="6" spans="1:11" x14ac:dyDescent="0.25">
      <c r="H6" s="76" t="s">
        <v>3593</v>
      </c>
      <c r="I6" s="77">
        <f>I7+I12+I14</f>
        <v>104729339321</v>
      </c>
      <c r="J6" s="77">
        <f>J7+J12+J14</f>
        <v>97870889836.789993</v>
      </c>
      <c r="K6" s="78">
        <f>J6/I6</f>
        <v>0.93451262531898005</v>
      </c>
    </row>
    <row r="7" spans="1:11" x14ac:dyDescent="0.25">
      <c r="H7" s="79" t="s">
        <v>3594</v>
      </c>
      <c r="I7" s="74">
        <f>SUM(I8:I11)</f>
        <v>42170236000</v>
      </c>
      <c r="J7" s="74">
        <f>SUM(J8:J11)</f>
        <v>39050839504.769997</v>
      </c>
      <c r="K7" s="80">
        <f t="shared" ref="K7:K25" si="0">J7/I7</f>
        <v>0.92602847906210428</v>
      </c>
    </row>
    <row r="8" spans="1:11" x14ac:dyDescent="0.25">
      <c r="A8" t="s">
        <v>3397</v>
      </c>
      <c r="H8" s="81" t="s">
        <v>3577</v>
      </c>
      <c r="I8" s="71">
        <v>36768490293</v>
      </c>
      <c r="J8" s="71">
        <v>35479190008</v>
      </c>
      <c r="K8" s="82">
        <f t="shared" si="0"/>
        <v>0.96493464173465238</v>
      </c>
    </row>
    <row r="9" spans="1:11" x14ac:dyDescent="0.25">
      <c r="A9" t="s">
        <v>3423</v>
      </c>
      <c r="H9" s="81" t="s">
        <v>3578</v>
      </c>
      <c r="I9" s="71">
        <v>2757902000</v>
      </c>
      <c r="J9" s="71">
        <v>2537371442.1700001</v>
      </c>
      <c r="K9" s="82">
        <f t="shared" si="0"/>
        <v>0.9200368403844662</v>
      </c>
    </row>
    <row r="10" spans="1:11" x14ac:dyDescent="0.25">
      <c r="A10" t="s">
        <v>3441</v>
      </c>
      <c r="H10" s="81" t="s">
        <v>3579</v>
      </c>
      <c r="I10" s="71">
        <v>1824594707</v>
      </c>
      <c r="J10" s="71">
        <v>269080020.60000002</v>
      </c>
      <c r="K10" s="82">
        <f t="shared" si="0"/>
        <v>0.14747385793002851</v>
      </c>
    </row>
    <row r="11" spans="1:11" x14ac:dyDescent="0.25">
      <c r="A11" t="s">
        <v>3446</v>
      </c>
      <c r="H11" s="81" t="s">
        <v>3580</v>
      </c>
      <c r="I11" s="71">
        <v>819249000</v>
      </c>
      <c r="J11" s="71">
        <v>765198034</v>
      </c>
      <c r="K11" s="82">
        <f t="shared" si="0"/>
        <v>0.93402376322705305</v>
      </c>
    </row>
    <row r="12" spans="1:11" x14ac:dyDescent="0.25">
      <c r="H12" s="79" t="s">
        <v>3596</v>
      </c>
      <c r="I12" s="75">
        <f>I13</f>
        <v>43048533</v>
      </c>
      <c r="J12" s="75">
        <f>J13</f>
        <v>43048532.130000003</v>
      </c>
      <c r="K12" s="80">
        <f t="shared" si="0"/>
        <v>0.99999997979025212</v>
      </c>
    </row>
    <row r="13" spans="1:11" x14ac:dyDescent="0.25">
      <c r="A13" t="s">
        <v>3453</v>
      </c>
      <c r="H13" s="81" t="s">
        <v>3581</v>
      </c>
      <c r="I13" s="71">
        <v>43048533</v>
      </c>
      <c r="J13" s="71">
        <v>43048532.130000003</v>
      </c>
      <c r="K13" s="82">
        <f t="shared" si="0"/>
        <v>0.99999997979025212</v>
      </c>
    </row>
    <row r="14" spans="1:11" x14ac:dyDescent="0.25">
      <c r="H14" s="79" t="s">
        <v>3595</v>
      </c>
      <c r="I14" s="74">
        <f>SUM(I15:I25)</f>
        <v>62516054788</v>
      </c>
      <c r="J14" s="74">
        <f>SUM(J15:J25)</f>
        <v>58777001799.889999</v>
      </c>
      <c r="K14" s="80">
        <f t="shared" si="0"/>
        <v>0.94019051584765523</v>
      </c>
    </row>
    <row r="15" spans="1:11" ht="26.25" customHeight="1" x14ac:dyDescent="0.25">
      <c r="A15" t="s">
        <v>3455</v>
      </c>
      <c r="H15" s="83" t="s">
        <v>3582</v>
      </c>
      <c r="I15" s="71">
        <v>8500000000</v>
      </c>
      <c r="J15" s="71">
        <v>8190122532.6100006</v>
      </c>
      <c r="K15" s="82">
        <f t="shared" si="0"/>
        <v>0.9635438273658824</v>
      </c>
    </row>
    <row r="16" spans="1:11" ht="26.25" customHeight="1" x14ac:dyDescent="0.25">
      <c r="A16" t="s">
        <v>3467</v>
      </c>
      <c r="H16" s="83" t="s">
        <v>3583</v>
      </c>
      <c r="I16" s="71">
        <v>13730440000</v>
      </c>
      <c r="J16" s="71">
        <v>12551217865.43</v>
      </c>
      <c r="K16" s="82">
        <f t="shared" si="0"/>
        <v>0.91411621662743514</v>
      </c>
    </row>
    <row r="17" spans="1:11" ht="26.25" customHeight="1" x14ac:dyDescent="0.25">
      <c r="A17" t="s">
        <v>3474</v>
      </c>
      <c r="H17" s="83" t="s">
        <v>3584</v>
      </c>
      <c r="I17" s="71">
        <v>10840000000</v>
      </c>
      <c r="J17" s="71">
        <v>9898277460.5900002</v>
      </c>
      <c r="K17" s="82">
        <f t="shared" si="0"/>
        <v>0.9131252269916974</v>
      </c>
    </row>
    <row r="18" spans="1:11" ht="26.25" customHeight="1" x14ac:dyDescent="0.25">
      <c r="A18" t="s">
        <v>3479</v>
      </c>
      <c r="H18" s="83" t="s">
        <v>3585</v>
      </c>
      <c r="I18" s="71">
        <v>11963614000</v>
      </c>
      <c r="J18" s="71">
        <v>11102403556.59</v>
      </c>
      <c r="K18" s="82">
        <f t="shared" si="0"/>
        <v>0.92801419007584163</v>
      </c>
    </row>
    <row r="19" spans="1:11" ht="26.25" customHeight="1" x14ac:dyDescent="0.25">
      <c r="A19" t="s">
        <v>3492</v>
      </c>
      <c r="H19" s="83" t="s">
        <v>3586</v>
      </c>
      <c r="I19" s="71">
        <v>660000000</v>
      </c>
      <c r="J19" s="71">
        <v>641886798.08000004</v>
      </c>
      <c r="K19" s="82">
        <f t="shared" si="0"/>
        <v>0.97255575466666677</v>
      </c>
    </row>
    <row r="20" spans="1:11" ht="26.25" customHeight="1" x14ac:dyDescent="0.25">
      <c r="A20" t="s">
        <v>3496</v>
      </c>
      <c r="H20" s="83" t="s">
        <v>3587</v>
      </c>
      <c r="I20" s="71">
        <v>910000788</v>
      </c>
      <c r="J20" s="71">
        <v>817210662.33000004</v>
      </c>
      <c r="K20" s="82">
        <f t="shared" si="0"/>
        <v>0.89803291723083656</v>
      </c>
    </row>
    <row r="21" spans="1:11" ht="26.25" customHeight="1" x14ac:dyDescent="0.25">
      <c r="A21" t="s">
        <v>3499</v>
      </c>
      <c r="H21" s="83" t="s">
        <v>3588</v>
      </c>
      <c r="I21" s="71">
        <v>2212000000</v>
      </c>
      <c r="J21" s="71">
        <v>2163998139.5799999</v>
      </c>
      <c r="K21" s="82">
        <f t="shared" si="0"/>
        <v>0.97829933977396022</v>
      </c>
    </row>
    <row r="22" spans="1:11" ht="26.25" customHeight="1" x14ac:dyDescent="0.25">
      <c r="A22" t="s">
        <v>3508</v>
      </c>
      <c r="H22" s="83" t="s">
        <v>3589</v>
      </c>
      <c r="I22" s="71">
        <v>3350000000</v>
      </c>
      <c r="J22" s="71">
        <v>3182192500.46</v>
      </c>
      <c r="K22" s="82">
        <f t="shared" si="0"/>
        <v>0.94990820909253737</v>
      </c>
    </row>
    <row r="23" spans="1:11" ht="26.25" customHeight="1" x14ac:dyDescent="0.25">
      <c r="A23" t="s">
        <v>3511</v>
      </c>
      <c r="H23" s="83" t="s">
        <v>3590</v>
      </c>
      <c r="I23" s="71">
        <v>3950000000</v>
      </c>
      <c r="J23" s="71">
        <v>3928433136.1300001</v>
      </c>
      <c r="K23" s="82">
        <f t="shared" si="0"/>
        <v>0.9945400344632912</v>
      </c>
    </row>
    <row r="24" spans="1:11" ht="26.25" customHeight="1" x14ac:dyDescent="0.25">
      <c r="A24" t="s">
        <v>3516</v>
      </c>
      <c r="H24" s="83" t="s">
        <v>3591</v>
      </c>
      <c r="I24" s="71">
        <v>5710000000</v>
      </c>
      <c r="J24" s="71">
        <v>5649221993.0999994</v>
      </c>
      <c r="K24" s="82">
        <f t="shared" si="0"/>
        <v>0.9893558656917687</v>
      </c>
    </row>
    <row r="25" spans="1:11" ht="26.25" customHeight="1" thickBot="1" x14ac:dyDescent="0.3">
      <c r="A25" t="s">
        <v>3521</v>
      </c>
      <c r="H25" s="84" t="s">
        <v>3592</v>
      </c>
      <c r="I25" s="85">
        <v>690000000</v>
      </c>
      <c r="J25" s="85">
        <v>652037154.99000001</v>
      </c>
      <c r="K25" s="86">
        <f t="shared" si="0"/>
        <v>0.94498138404347831</v>
      </c>
    </row>
  </sheetData>
  <sheetProtection algorithmName="SHA-512" hashValue="XOTyngJqOIjXphSdCQ6sRJA0deugMjT3c7kanJF92O8nv/QZF7CpGGfA3eJgJIYoUax+/yL1Sv0anU8tnZ5TjQ==" saltValue="cY0ss+E0UPVpLGxRYqD6vA==" spinCount="100000" sheet="1" objects="1" scenarios="1"/>
  <mergeCells count="2">
    <mergeCell ref="J5:K5"/>
    <mergeCell ref="H1:K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C680"/>
  <sheetViews>
    <sheetView workbookViewId="0">
      <selection activeCell="B680" sqref="B9:B680"/>
    </sheetView>
  </sheetViews>
  <sheetFormatPr baseColWidth="10" defaultColWidth="9.140625" defaultRowHeight="11.25" x14ac:dyDescent="0.25"/>
  <cols>
    <col min="1" max="1" width="10.7109375" style="46" bestFit="1" customWidth="1"/>
    <col min="2" max="16384" width="9.140625" style="46"/>
  </cols>
  <sheetData>
    <row r="9" spans="1:3" x14ac:dyDescent="0.25">
      <c r="A9" s="46">
        <v>1100111</v>
      </c>
      <c r="B9" s="46">
        <v>2.5000000000000001E-2</v>
      </c>
      <c r="C9" s="46">
        <v>1100111</v>
      </c>
    </row>
    <row r="10" spans="1:3" x14ac:dyDescent="0.25">
      <c r="A10" s="46">
        <v>1100211</v>
      </c>
      <c r="B10" s="46">
        <v>6.2500000000000003E-3</v>
      </c>
      <c r="C10" s="46">
        <v>1100211</v>
      </c>
    </row>
    <row r="11" spans="1:3" x14ac:dyDescent="0.25">
      <c r="A11" s="46">
        <v>1100212</v>
      </c>
      <c r="B11" s="46">
        <v>6.2500000000000003E-3</v>
      </c>
      <c r="C11" s="46">
        <v>1100212</v>
      </c>
    </row>
    <row r="12" spans="1:3" x14ac:dyDescent="0.25">
      <c r="A12" s="46">
        <v>1100213</v>
      </c>
      <c r="B12" s="46">
        <v>6.2500000000000003E-3</v>
      </c>
      <c r="C12" s="46">
        <v>1100213</v>
      </c>
    </row>
    <row r="13" spans="1:3" x14ac:dyDescent="0.25">
      <c r="A13" s="46">
        <v>1100214</v>
      </c>
      <c r="B13" s="46">
        <v>6.2500000000000003E-3</v>
      </c>
      <c r="C13" s="46">
        <v>1100214</v>
      </c>
    </row>
    <row r="14" spans="1:3" x14ac:dyDescent="0.25">
      <c r="A14" s="46">
        <v>1100311</v>
      </c>
      <c r="B14" s="46">
        <v>3.7499999999999999E-3</v>
      </c>
      <c r="C14" s="46">
        <v>1100311</v>
      </c>
    </row>
    <row r="15" spans="1:3" x14ac:dyDescent="0.25">
      <c r="A15" s="46">
        <v>1100312</v>
      </c>
      <c r="B15" s="46">
        <v>1.7500000000000002E-2</v>
      </c>
      <c r="C15" s="46">
        <v>1100312</v>
      </c>
    </row>
    <row r="16" spans="1:3" x14ac:dyDescent="0.25">
      <c r="A16" s="46">
        <v>1100313</v>
      </c>
      <c r="B16" s="46">
        <v>1.25E-3</v>
      </c>
      <c r="C16" s="46">
        <v>1100313</v>
      </c>
    </row>
    <row r="17" spans="1:3" x14ac:dyDescent="0.25">
      <c r="A17" s="46">
        <v>1100314</v>
      </c>
      <c r="B17" s="46">
        <v>2.5000000000000001E-3</v>
      </c>
      <c r="C17" s="46">
        <v>1100314</v>
      </c>
    </row>
    <row r="18" spans="1:3" x14ac:dyDescent="0.25">
      <c r="A18" s="46">
        <v>1100411</v>
      </c>
      <c r="B18" s="46">
        <v>6.2500000000000003E-3</v>
      </c>
      <c r="C18" s="46">
        <v>1100411</v>
      </c>
    </row>
    <row r="19" spans="1:3" x14ac:dyDescent="0.25">
      <c r="A19" s="46">
        <v>1100412</v>
      </c>
      <c r="B19" s="46">
        <v>6.2500000000000003E-3</v>
      </c>
      <c r="C19" s="46">
        <v>1100412</v>
      </c>
    </row>
    <row r="20" spans="1:3" x14ac:dyDescent="0.25">
      <c r="A20" s="46">
        <v>1100413</v>
      </c>
      <c r="B20" s="46">
        <v>6.2500000000000003E-3</v>
      </c>
      <c r="C20" s="46">
        <v>1100413</v>
      </c>
    </row>
    <row r="21" spans="1:3" x14ac:dyDescent="0.25">
      <c r="A21" s="46">
        <v>1100414</v>
      </c>
      <c r="B21" s="46">
        <v>6.2500000000000003E-3</v>
      </c>
      <c r="C21" s="46">
        <v>1100414</v>
      </c>
    </row>
    <row r="22" spans="1:3" x14ac:dyDescent="0.25">
      <c r="A22" s="46">
        <v>1101111</v>
      </c>
      <c r="B22" s="46">
        <v>0.108</v>
      </c>
      <c r="C22" s="46">
        <v>1101111</v>
      </c>
    </row>
    <row r="23" spans="1:3" x14ac:dyDescent="0.25">
      <c r="A23" s="46">
        <v>1101112</v>
      </c>
      <c r="B23" s="46">
        <v>5.3999999999999999E-2</v>
      </c>
      <c r="C23" s="46">
        <v>1101112</v>
      </c>
    </row>
    <row r="24" spans="1:3" x14ac:dyDescent="0.25">
      <c r="A24" s="46">
        <v>1101113</v>
      </c>
      <c r="B24" s="46">
        <v>0.27</v>
      </c>
      <c r="C24" s="46">
        <v>1101113</v>
      </c>
    </row>
    <row r="25" spans="1:3" x14ac:dyDescent="0.25">
      <c r="A25" s="46">
        <v>1101114</v>
      </c>
      <c r="B25" s="46">
        <v>0.108</v>
      </c>
      <c r="C25" s="46">
        <v>1101114</v>
      </c>
    </row>
    <row r="26" spans="1:3" x14ac:dyDescent="0.25">
      <c r="A26" s="46">
        <v>1101211</v>
      </c>
      <c r="B26" s="46">
        <v>5.3999999999999999E-2</v>
      </c>
      <c r="C26" s="46">
        <v>1101211</v>
      </c>
    </row>
    <row r="27" spans="1:3" x14ac:dyDescent="0.25">
      <c r="A27" s="46">
        <v>1101212</v>
      </c>
      <c r="B27" s="46">
        <v>2.7E-2</v>
      </c>
      <c r="C27" s="46">
        <v>1101212</v>
      </c>
    </row>
    <row r="28" spans="1:3" x14ac:dyDescent="0.25">
      <c r="A28" s="46">
        <v>1101213</v>
      </c>
      <c r="B28" s="46">
        <v>0.13500000000000001</v>
      </c>
      <c r="C28" s="46">
        <v>1101213</v>
      </c>
    </row>
    <row r="29" spans="1:3" x14ac:dyDescent="0.25">
      <c r="A29" s="46">
        <v>1101214</v>
      </c>
      <c r="B29" s="46">
        <v>5.3999999999999999E-2</v>
      </c>
      <c r="C29" s="46">
        <v>1101214</v>
      </c>
    </row>
    <row r="30" spans="1:3" x14ac:dyDescent="0.25">
      <c r="A30" s="46">
        <v>1101311</v>
      </c>
      <c r="B30" s="46">
        <v>1.7999999999999999E-2</v>
      </c>
      <c r="C30" s="46">
        <v>1101311</v>
      </c>
    </row>
    <row r="31" spans="1:3" x14ac:dyDescent="0.25">
      <c r="A31" s="46">
        <v>1101312</v>
      </c>
      <c r="B31" s="46">
        <v>8.9999999999999993E-3</v>
      </c>
      <c r="C31" s="46">
        <v>1101312</v>
      </c>
    </row>
    <row r="32" spans="1:3" x14ac:dyDescent="0.25">
      <c r="A32" s="46">
        <v>1101313</v>
      </c>
      <c r="B32" s="46">
        <v>4.4999999999999998E-2</v>
      </c>
      <c r="C32" s="46">
        <v>1101313</v>
      </c>
    </row>
    <row r="33" spans="1:3" x14ac:dyDescent="0.25">
      <c r="A33" s="46">
        <v>1101314</v>
      </c>
      <c r="B33" s="46">
        <v>1.7999999999999999E-2</v>
      </c>
      <c r="C33" s="46">
        <v>1101314</v>
      </c>
    </row>
    <row r="34" spans="1:3" x14ac:dyDescent="0.25">
      <c r="A34" s="46">
        <v>1200111</v>
      </c>
      <c r="B34" s="46">
        <v>2.5000000000000001E-2</v>
      </c>
      <c r="C34" s="46">
        <v>1200111</v>
      </c>
    </row>
    <row r="35" spans="1:3" x14ac:dyDescent="0.25">
      <c r="A35" s="46">
        <v>1200211</v>
      </c>
      <c r="B35" s="46">
        <v>6.2500000000000003E-3</v>
      </c>
      <c r="C35" s="46">
        <v>1200211</v>
      </c>
    </row>
    <row r="36" spans="1:3" x14ac:dyDescent="0.25">
      <c r="A36" s="46">
        <v>1200212</v>
      </c>
      <c r="B36" s="46">
        <v>6.2500000000000003E-3</v>
      </c>
      <c r="C36" s="46">
        <v>1200212</v>
      </c>
    </row>
    <row r="37" spans="1:3" x14ac:dyDescent="0.25">
      <c r="A37" s="46">
        <v>1200213</v>
      </c>
      <c r="B37" s="46">
        <v>6.2500000000000003E-3</v>
      </c>
      <c r="C37" s="46">
        <v>1200213</v>
      </c>
    </row>
    <row r="38" spans="1:3" x14ac:dyDescent="0.25">
      <c r="A38" s="46">
        <v>1200214</v>
      </c>
      <c r="B38" s="46">
        <v>6.2500000000000003E-3</v>
      </c>
      <c r="C38" s="46">
        <v>1200214</v>
      </c>
    </row>
    <row r="39" spans="1:3" x14ac:dyDescent="0.25">
      <c r="A39" s="46">
        <v>1200311</v>
      </c>
      <c r="B39" s="46">
        <v>3.7499999999999999E-3</v>
      </c>
      <c r="C39" s="46">
        <v>1200311</v>
      </c>
    </row>
    <row r="40" spans="1:3" x14ac:dyDescent="0.25">
      <c r="A40" s="46">
        <v>1200312</v>
      </c>
      <c r="B40" s="46">
        <v>1.7500000000000002E-2</v>
      </c>
      <c r="C40" s="46">
        <v>1200312</v>
      </c>
    </row>
    <row r="41" spans="1:3" x14ac:dyDescent="0.25">
      <c r="A41" s="46">
        <v>1200313</v>
      </c>
      <c r="B41" s="46">
        <v>1.25E-3</v>
      </c>
      <c r="C41" s="46">
        <v>1200313</v>
      </c>
    </row>
    <row r="42" spans="1:3" x14ac:dyDescent="0.25">
      <c r="A42" s="46">
        <v>1200314</v>
      </c>
      <c r="B42" s="46">
        <v>2.5000000000000001E-3</v>
      </c>
      <c r="C42" s="46">
        <v>1200314</v>
      </c>
    </row>
    <row r="43" spans="1:3" x14ac:dyDescent="0.25">
      <c r="A43" s="46">
        <v>1200411</v>
      </c>
      <c r="B43" s="46">
        <v>6.2500000000000003E-3</v>
      </c>
      <c r="C43" s="46">
        <v>1200411</v>
      </c>
    </row>
    <row r="44" spans="1:3" x14ac:dyDescent="0.25">
      <c r="A44" s="46">
        <v>1200412</v>
      </c>
      <c r="B44" s="46">
        <v>6.2500000000000003E-3</v>
      </c>
      <c r="C44" s="46">
        <v>1200412</v>
      </c>
    </row>
    <row r="45" spans="1:3" x14ac:dyDescent="0.25">
      <c r="A45" s="46">
        <v>1200413</v>
      </c>
      <c r="B45" s="46">
        <v>6.2500000000000003E-3</v>
      </c>
      <c r="C45" s="46">
        <v>1200413</v>
      </c>
    </row>
    <row r="46" spans="1:3" x14ac:dyDescent="0.25">
      <c r="A46" s="46">
        <v>1200414</v>
      </c>
      <c r="B46" s="46">
        <v>6.2500000000000003E-3</v>
      </c>
      <c r="C46" s="46">
        <v>1200414</v>
      </c>
    </row>
    <row r="47" spans="1:3" x14ac:dyDescent="0.25">
      <c r="A47" s="46">
        <v>1201111</v>
      </c>
      <c r="B47" s="46">
        <v>3.5000000000000003E-2</v>
      </c>
      <c r="C47" s="46">
        <v>1201111</v>
      </c>
    </row>
    <row r="48" spans="1:3" x14ac:dyDescent="0.25">
      <c r="A48" s="46">
        <v>1201112</v>
      </c>
      <c r="B48" s="46">
        <v>7.0000000000000001E-3</v>
      </c>
      <c r="C48" s="46">
        <v>1201112</v>
      </c>
    </row>
    <row r="49" spans="1:3" x14ac:dyDescent="0.25">
      <c r="A49" s="46">
        <v>1201113</v>
      </c>
      <c r="B49" s="46">
        <v>7.0000000000000001E-3</v>
      </c>
      <c r="C49" s="46">
        <v>1201113</v>
      </c>
    </row>
    <row r="50" spans="1:3" x14ac:dyDescent="0.25">
      <c r="A50" s="46">
        <v>1201114</v>
      </c>
      <c r="B50" s="46">
        <v>1.4E-2</v>
      </c>
      <c r="C50" s="46">
        <v>1201114</v>
      </c>
    </row>
    <row r="51" spans="1:3" x14ac:dyDescent="0.25">
      <c r="A51" s="46">
        <v>1201115</v>
      </c>
      <c r="B51" s="46">
        <v>7.0000000000000001E-3</v>
      </c>
      <c r="C51" s="46">
        <v>1201115</v>
      </c>
    </row>
    <row r="52" spans="1:3" x14ac:dyDescent="0.25">
      <c r="A52" s="46">
        <v>1201211</v>
      </c>
      <c r="B52" s="46">
        <v>2.1000000000000001E-2</v>
      </c>
      <c r="C52" s="46">
        <v>1201211</v>
      </c>
    </row>
    <row r="53" spans="1:3" x14ac:dyDescent="0.25">
      <c r="A53" s="46">
        <v>1201212</v>
      </c>
      <c r="B53" s="46">
        <v>1.4E-2</v>
      </c>
      <c r="C53" s="46">
        <v>1201212</v>
      </c>
    </row>
    <row r="54" spans="1:3" x14ac:dyDescent="0.25">
      <c r="A54" s="46">
        <v>1201311</v>
      </c>
      <c r="B54" s="46">
        <v>2.6249999999999999E-2</v>
      </c>
      <c r="C54" s="46">
        <v>1201311</v>
      </c>
    </row>
    <row r="55" spans="1:3" x14ac:dyDescent="0.25">
      <c r="A55" s="46">
        <v>1201312</v>
      </c>
      <c r="B55" s="46">
        <v>1.575E-2</v>
      </c>
      <c r="C55" s="46">
        <v>1201312</v>
      </c>
    </row>
    <row r="56" spans="1:3" x14ac:dyDescent="0.25">
      <c r="A56" s="46">
        <v>1201313</v>
      </c>
      <c r="B56" s="46">
        <v>1.0500000000000001E-2</v>
      </c>
      <c r="C56" s="46">
        <v>1201313</v>
      </c>
    </row>
    <row r="57" spans="1:3" x14ac:dyDescent="0.25">
      <c r="A57" s="46">
        <v>1201411</v>
      </c>
      <c r="B57" s="46">
        <v>1.575E-2</v>
      </c>
      <c r="C57" s="46">
        <v>1201411</v>
      </c>
    </row>
    <row r="58" spans="1:3" x14ac:dyDescent="0.25">
      <c r="A58" s="46">
        <v>1201412</v>
      </c>
      <c r="B58" s="46">
        <v>1.75E-3</v>
      </c>
      <c r="C58" s="46">
        <v>1201412</v>
      </c>
    </row>
    <row r="59" spans="1:3" x14ac:dyDescent="0.25">
      <c r="A59" s="46">
        <v>1201511</v>
      </c>
      <c r="B59" s="46">
        <v>1.7500000000000002E-2</v>
      </c>
      <c r="C59" s="46">
        <v>1201511</v>
      </c>
    </row>
    <row r="60" spans="1:3" x14ac:dyDescent="0.25">
      <c r="A60" s="46">
        <v>1201512</v>
      </c>
      <c r="B60" s="46">
        <v>1.7500000000000002E-2</v>
      </c>
      <c r="C60" s="46">
        <v>1201512</v>
      </c>
    </row>
    <row r="61" spans="1:3" x14ac:dyDescent="0.25">
      <c r="A61" s="46">
        <v>1201611</v>
      </c>
      <c r="B61" s="46">
        <v>1.4E-2</v>
      </c>
      <c r="C61" s="46">
        <v>1201611</v>
      </c>
    </row>
    <row r="62" spans="1:3" x14ac:dyDescent="0.25">
      <c r="A62" s="46">
        <v>1201612</v>
      </c>
      <c r="B62" s="46">
        <v>7.0000000000000001E-3</v>
      </c>
      <c r="C62" s="46">
        <v>1201612</v>
      </c>
    </row>
    <row r="63" spans="1:3" x14ac:dyDescent="0.25">
      <c r="A63" s="46">
        <v>1201613</v>
      </c>
      <c r="B63" s="46">
        <v>3.5000000000000003E-2</v>
      </c>
      <c r="C63" s="46">
        <v>1201613</v>
      </c>
    </row>
    <row r="64" spans="1:3" x14ac:dyDescent="0.25">
      <c r="A64" s="46">
        <v>1201614</v>
      </c>
      <c r="B64" s="46">
        <v>1.4E-2</v>
      </c>
      <c r="C64" s="46">
        <v>1201614</v>
      </c>
    </row>
    <row r="65" spans="1:3" x14ac:dyDescent="0.25">
      <c r="A65" s="46">
        <v>1201711</v>
      </c>
      <c r="B65" s="46">
        <v>1.7500000000000002E-2</v>
      </c>
      <c r="C65" s="46">
        <v>1201711</v>
      </c>
    </row>
    <row r="66" spans="1:3" x14ac:dyDescent="0.25">
      <c r="A66" s="46">
        <v>1201712</v>
      </c>
      <c r="B66" s="46">
        <v>3.5000000000000003E-2</v>
      </c>
      <c r="C66" s="46">
        <v>1201712</v>
      </c>
    </row>
    <row r="67" spans="1:3" x14ac:dyDescent="0.25">
      <c r="A67" s="46">
        <v>1201713</v>
      </c>
      <c r="B67" s="46">
        <v>1.7500000000000002E-2</v>
      </c>
      <c r="C67" s="46">
        <v>1201713</v>
      </c>
    </row>
    <row r="68" spans="1:3" x14ac:dyDescent="0.25">
      <c r="A68" s="46">
        <v>1202111</v>
      </c>
      <c r="B68" s="46">
        <v>5.2499999999999998E-2</v>
      </c>
      <c r="C68" s="46">
        <v>1202111</v>
      </c>
    </row>
    <row r="69" spans="1:3" x14ac:dyDescent="0.25">
      <c r="A69" s="46">
        <v>1202112</v>
      </c>
      <c r="B69" s="46">
        <v>5.2499999999999998E-2</v>
      </c>
      <c r="C69" s="46">
        <v>1202112</v>
      </c>
    </row>
    <row r="70" spans="1:3" x14ac:dyDescent="0.25">
      <c r="A70" s="46">
        <v>1202113</v>
      </c>
      <c r="B70" s="46">
        <v>7.0000000000000007E-2</v>
      </c>
      <c r="C70" s="46">
        <v>1202113</v>
      </c>
    </row>
    <row r="71" spans="1:3" x14ac:dyDescent="0.25">
      <c r="A71" s="46">
        <v>1202211</v>
      </c>
      <c r="B71" s="46">
        <v>8.7499999999999994E-2</v>
      </c>
      <c r="C71" s="46">
        <v>1202211</v>
      </c>
    </row>
    <row r="72" spans="1:3" x14ac:dyDescent="0.25">
      <c r="A72" s="46">
        <v>1202212</v>
      </c>
      <c r="B72" s="46">
        <v>8.7499999999999994E-2</v>
      </c>
      <c r="C72" s="46">
        <v>1202212</v>
      </c>
    </row>
    <row r="73" spans="1:3" x14ac:dyDescent="0.25">
      <c r="A73" s="46">
        <v>1203111</v>
      </c>
      <c r="B73" s="46">
        <v>0.1</v>
      </c>
      <c r="C73" s="46">
        <v>1203111</v>
      </c>
    </row>
    <row r="74" spans="1:3" x14ac:dyDescent="0.25">
      <c r="A74" s="46">
        <v>1203112</v>
      </c>
      <c r="B74" s="46">
        <v>0.05</v>
      </c>
      <c r="C74" s="46">
        <v>1203112</v>
      </c>
    </row>
    <row r="75" spans="1:3" x14ac:dyDescent="0.25">
      <c r="A75" s="46">
        <v>1203113</v>
      </c>
      <c r="B75" s="46">
        <v>0.05</v>
      </c>
      <c r="C75" s="46">
        <v>1203113</v>
      </c>
    </row>
    <row r="76" spans="1:3" x14ac:dyDescent="0.25">
      <c r="A76" s="46">
        <v>1300111</v>
      </c>
      <c r="B76" s="46">
        <v>2.5000000000000001E-2</v>
      </c>
      <c r="C76" s="46">
        <v>1300111</v>
      </c>
    </row>
    <row r="77" spans="1:3" x14ac:dyDescent="0.25">
      <c r="A77" s="46">
        <v>1300211</v>
      </c>
      <c r="B77" s="46">
        <v>6.2500000000000003E-3</v>
      </c>
      <c r="C77" s="46">
        <v>1300211</v>
      </c>
    </row>
    <row r="78" spans="1:3" x14ac:dyDescent="0.25">
      <c r="A78" s="46">
        <v>1300212</v>
      </c>
      <c r="B78" s="46">
        <v>6.2500000000000003E-3</v>
      </c>
      <c r="C78" s="46">
        <v>1300212</v>
      </c>
    </row>
    <row r="79" spans="1:3" x14ac:dyDescent="0.25">
      <c r="A79" s="46">
        <v>1300213</v>
      </c>
      <c r="B79" s="46">
        <v>6.2500000000000003E-3</v>
      </c>
      <c r="C79" s="46">
        <v>1300213</v>
      </c>
    </row>
    <row r="80" spans="1:3" x14ac:dyDescent="0.25">
      <c r="A80" s="46">
        <v>1300214</v>
      </c>
      <c r="B80" s="46">
        <v>6.2500000000000003E-3</v>
      </c>
      <c r="C80" s="46">
        <v>1300214</v>
      </c>
    </row>
    <row r="81" spans="1:3" x14ac:dyDescent="0.25">
      <c r="A81" s="46">
        <v>1300311</v>
      </c>
      <c r="B81" s="46">
        <v>3.7499999999999999E-3</v>
      </c>
      <c r="C81" s="46">
        <v>1300311</v>
      </c>
    </row>
    <row r="82" spans="1:3" x14ac:dyDescent="0.25">
      <c r="A82" s="46">
        <v>1300312</v>
      </c>
      <c r="B82" s="46">
        <v>1.7500000000000002E-2</v>
      </c>
      <c r="C82" s="46">
        <v>1300312</v>
      </c>
    </row>
    <row r="83" spans="1:3" x14ac:dyDescent="0.25">
      <c r="A83" s="46">
        <v>1300313</v>
      </c>
      <c r="B83" s="46">
        <v>1.25E-3</v>
      </c>
      <c r="C83" s="46">
        <v>1300313</v>
      </c>
    </row>
    <row r="84" spans="1:3" x14ac:dyDescent="0.25">
      <c r="A84" s="46">
        <v>1300314</v>
      </c>
      <c r="B84" s="46">
        <v>2.5000000000000001E-3</v>
      </c>
      <c r="C84" s="46">
        <v>1300314</v>
      </c>
    </row>
    <row r="85" spans="1:3" x14ac:dyDescent="0.25">
      <c r="A85" s="46">
        <v>1300411</v>
      </c>
      <c r="B85" s="46">
        <v>6.2500000000000003E-3</v>
      </c>
      <c r="C85" s="46">
        <v>1300411</v>
      </c>
    </row>
    <row r="86" spans="1:3" x14ac:dyDescent="0.25">
      <c r="A86" s="46">
        <v>1300412</v>
      </c>
      <c r="B86" s="46">
        <v>6.2500000000000003E-3</v>
      </c>
      <c r="C86" s="46">
        <v>1300412</v>
      </c>
    </row>
    <row r="87" spans="1:3" x14ac:dyDescent="0.25">
      <c r="A87" s="46">
        <v>1300413</v>
      </c>
      <c r="B87" s="46">
        <v>6.2500000000000003E-3</v>
      </c>
      <c r="C87" s="46">
        <v>1300413</v>
      </c>
    </row>
    <row r="88" spans="1:3" x14ac:dyDescent="0.25">
      <c r="A88" s="46">
        <v>1300414</v>
      </c>
      <c r="B88" s="46">
        <v>6.2500000000000003E-3</v>
      </c>
      <c r="C88" s="46">
        <v>1300414</v>
      </c>
    </row>
    <row r="89" spans="1:3" x14ac:dyDescent="0.25">
      <c r="A89" s="46">
        <v>1301111</v>
      </c>
      <c r="B89" s="46">
        <v>0.05</v>
      </c>
      <c r="C89" s="46">
        <v>1301111</v>
      </c>
    </row>
    <row r="90" spans="1:3" x14ac:dyDescent="0.25">
      <c r="A90" s="46">
        <v>1301211</v>
      </c>
      <c r="B90" s="46">
        <v>1.2500000000000001E-2</v>
      </c>
      <c r="C90" s="46">
        <v>1301211</v>
      </c>
    </row>
    <row r="91" spans="1:3" x14ac:dyDescent="0.25">
      <c r="A91" s="46">
        <v>1301212</v>
      </c>
      <c r="B91" s="46">
        <v>1.2500000000000001E-2</v>
      </c>
      <c r="C91" s="46">
        <v>1301212</v>
      </c>
    </row>
    <row r="92" spans="1:3" x14ac:dyDescent="0.25">
      <c r="A92" s="46">
        <v>1301221</v>
      </c>
      <c r="B92" s="46">
        <v>1.2500000000000001E-2</v>
      </c>
      <c r="C92" s="46">
        <v>1301221</v>
      </c>
    </row>
    <row r="93" spans="1:3" x14ac:dyDescent="0.25">
      <c r="A93" s="46">
        <v>1301222</v>
      </c>
      <c r="B93" s="46">
        <v>1.2500000000000001E-2</v>
      </c>
      <c r="C93" s="46">
        <v>1301222</v>
      </c>
    </row>
    <row r="94" spans="1:3" x14ac:dyDescent="0.25">
      <c r="A94" s="46">
        <v>1301311</v>
      </c>
      <c r="B94" s="46">
        <v>1.4999999999999999E-2</v>
      </c>
      <c r="C94" s="46">
        <v>1301311</v>
      </c>
    </row>
    <row r="95" spans="1:3" x14ac:dyDescent="0.25">
      <c r="A95" s="46">
        <v>1301321</v>
      </c>
      <c r="B95" s="46">
        <v>3.5000000000000003E-2</v>
      </c>
      <c r="C95" s="46">
        <v>1301321</v>
      </c>
    </row>
    <row r="96" spans="1:3" x14ac:dyDescent="0.25">
      <c r="A96" s="46">
        <v>1301411</v>
      </c>
      <c r="B96" s="46">
        <v>2.5000000000000001E-2</v>
      </c>
      <c r="C96" s="46">
        <v>1301411</v>
      </c>
    </row>
    <row r="97" spans="1:3" x14ac:dyDescent="0.25">
      <c r="A97" s="46">
        <v>1301412</v>
      </c>
      <c r="B97" s="46">
        <v>1.4999999999999999E-2</v>
      </c>
      <c r="C97" s="46">
        <v>1301412</v>
      </c>
    </row>
    <row r="98" spans="1:3" x14ac:dyDescent="0.25">
      <c r="A98" s="46">
        <v>1301413</v>
      </c>
      <c r="B98" s="46">
        <v>5.0000000000000001E-3</v>
      </c>
      <c r="C98" s="46">
        <v>1301413</v>
      </c>
    </row>
    <row r="99" spans="1:3" x14ac:dyDescent="0.25">
      <c r="A99" s="46">
        <v>1301414</v>
      </c>
      <c r="B99" s="46">
        <v>5.0000000000000001E-3</v>
      </c>
      <c r="C99" s="46">
        <v>1301414</v>
      </c>
    </row>
    <row r="100" spans="1:3" x14ac:dyDescent="0.25">
      <c r="A100" s="46">
        <v>1302111</v>
      </c>
      <c r="B100" s="46">
        <v>7.4999999999999997E-2</v>
      </c>
      <c r="C100" s="46">
        <v>1302111</v>
      </c>
    </row>
    <row r="101" spans="1:3" x14ac:dyDescent="0.25">
      <c r="A101" s="46">
        <v>1302121</v>
      </c>
      <c r="B101" s="46">
        <v>5.2499999999999998E-2</v>
      </c>
      <c r="C101" s="46">
        <v>1302121</v>
      </c>
    </row>
    <row r="102" spans="1:3" x14ac:dyDescent="0.25">
      <c r="A102" s="46">
        <v>1302122</v>
      </c>
      <c r="B102" s="46">
        <v>2.2499999999999999E-2</v>
      </c>
      <c r="C102" s="46">
        <v>1302122</v>
      </c>
    </row>
    <row r="103" spans="1:3" x14ac:dyDescent="0.25">
      <c r="A103" s="46">
        <v>1303111</v>
      </c>
      <c r="B103" s="46">
        <v>1.4999999999999999E-2</v>
      </c>
      <c r="C103" s="46">
        <v>1303111</v>
      </c>
    </row>
    <row r="104" spans="1:3" x14ac:dyDescent="0.25">
      <c r="A104" s="46">
        <v>1303112</v>
      </c>
      <c r="B104" s="46">
        <v>1.4999999999999999E-2</v>
      </c>
      <c r="C104" s="46">
        <v>1303112</v>
      </c>
    </row>
    <row r="105" spans="1:3" x14ac:dyDescent="0.25">
      <c r="A105" s="46">
        <v>1303113</v>
      </c>
      <c r="B105" s="46">
        <v>1.2E-2</v>
      </c>
      <c r="C105" s="46">
        <v>1303113</v>
      </c>
    </row>
    <row r="106" spans="1:3" x14ac:dyDescent="0.25">
      <c r="A106" s="46">
        <v>1303114</v>
      </c>
      <c r="B106" s="46">
        <v>1.7999999999999999E-2</v>
      </c>
      <c r="C106" s="46">
        <v>1303114</v>
      </c>
    </row>
    <row r="107" spans="1:3" x14ac:dyDescent="0.25">
      <c r="A107" s="46">
        <v>1303211</v>
      </c>
      <c r="B107" s="46">
        <v>1.2E-2</v>
      </c>
      <c r="C107" s="46">
        <v>1303211</v>
      </c>
    </row>
    <row r="108" spans="1:3" x14ac:dyDescent="0.25">
      <c r="A108" s="46">
        <v>1303212</v>
      </c>
      <c r="B108" s="46">
        <v>1.2E-2</v>
      </c>
      <c r="C108" s="46">
        <v>1303212</v>
      </c>
    </row>
    <row r="109" spans="1:3" x14ac:dyDescent="0.25">
      <c r="A109" s="46">
        <v>1303221</v>
      </c>
      <c r="B109" s="46">
        <v>1.6799999999999999E-2</v>
      </c>
      <c r="C109" s="46">
        <v>1303221</v>
      </c>
    </row>
    <row r="110" spans="1:3" x14ac:dyDescent="0.25">
      <c r="A110" s="46">
        <v>1303222</v>
      </c>
      <c r="B110" s="46">
        <v>3.9199999999999999E-2</v>
      </c>
      <c r="C110" s="46">
        <v>1303222</v>
      </c>
    </row>
    <row r="111" spans="1:3" x14ac:dyDescent="0.25">
      <c r="A111" s="46">
        <v>1303311</v>
      </c>
      <c r="B111" s="46">
        <v>6.3E-3</v>
      </c>
      <c r="C111" s="46">
        <v>1303311</v>
      </c>
    </row>
    <row r="112" spans="1:3" x14ac:dyDescent="0.25">
      <c r="A112" s="46">
        <v>1303312</v>
      </c>
      <c r="B112" s="46">
        <v>8.9999999999999993E-3</v>
      </c>
      <c r="C112" s="46">
        <v>1303312</v>
      </c>
    </row>
    <row r="113" spans="1:3" x14ac:dyDescent="0.25">
      <c r="A113" s="46">
        <v>1303313</v>
      </c>
      <c r="B113" s="46">
        <v>2.7000000000000001E-3</v>
      </c>
      <c r="C113" s="46">
        <v>1303313</v>
      </c>
    </row>
    <row r="114" spans="1:3" x14ac:dyDescent="0.25">
      <c r="A114" s="46">
        <v>1303321</v>
      </c>
      <c r="B114" s="46">
        <v>3.3599999999999998E-2</v>
      </c>
      <c r="C114" s="46">
        <v>1303321</v>
      </c>
    </row>
    <row r="115" spans="1:3" x14ac:dyDescent="0.25">
      <c r="A115" s="46">
        <v>1303322</v>
      </c>
      <c r="B115" s="46">
        <v>8.3999999999999995E-3</v>
      </c>
      <c r="C115" s="46">
        <v>1303322</v>
      </c>
    </row>
    <row r="116" spans="1:3" x14ac:dyDescent="0.25">
      <c r="A116" s="46">
        <v>1304111</v>
      </c>
      <c r="B116" s="46">
        <v>1.7999999999999999E-2</v>
      </c>
      <c r="C116" s="46">
        <v>1304111</v>
      </c>
    </row>
    <row r="117" spans="1:3" x14ac:dyDescent="0.25">
      <c r="A117" s="46">
        <v>1304112</v>
      </c>
      <c r="B117" s="46">
        <v>6.0000000000000001E-3</v>
      </c>
      <c r="C117" s="46">
        <v>1304112</v>
      </c>
    </row>
    <row r="118" spans="1:3" x14ac:dyDescent="0.25">
      <c r="A118" s="46">
        <v>1304113</v>
      </c>
      <c r="B118" s="46">
        <v>6.0000000000000001E-3</v>
      </c>
      <c r="C118" s="46">
        <v>1304113</v>
      </c>
    </row>
    <row r="119" spans="1:3" x14ac:dyDescent="0.25">
      <c r="A119" s="46">
        <v>1304114</v>
      </c>
      <c r="B119" s="46">
        <v>1.2E-2</v>
      </c>
      <c r="C119" s="46">
        <v>1304114</v>
      </c>
    </row>
    <row r="120" spans="1:3" x14ac:dyDescent="0.25">
      <c r="A120" s="46">
        <v>1304115</v>
      </c>
      <c r="B120" s="46">
        <v>1.7999999999999999E-2</v>
      </c>
      <c r="C120" s="46">
        <v>1304115</v>
      </c>
    </row>
    <row r="121" spans="1:3" x14ac:dyDescent="0.25">
      <c r="A121" s="46">
        <v>1304211</v>
      </c>
      <c r="B121" s="46">
        <v>1.2E-2</v>
      </c>
      <c r="C121" s="46">
        <v>1304211</v>
      </c>
    </row>
    <row r="122" spans="1:3" x14ac:dyDescent="0.25">
      <c r="A122" s="46">
        <v>1304212</v>
      </c>
      <c r="B122" s="46">
        <v>1.2E-2</v>
      </c>
      <c r="C122" s="46">
        <v>1304212</v>
      </c>
    </row>
    <row r="123" spans="1:3" x14ac:dyDescent="0.25">
      <c r="A123" s="46">
        <v>1304213</v>
      </c>
      <c r="B123" s="46">
        <v>1.2E-2</v>
      </c>
      <c r="C123" s="46">
        <v>1304213</v>
      </c>
    </row>
    <row r="124" spans="1:3" x14ac:dyDescent="0.25">
      <c r="A124" s="46">
        <v>1304214</v>
      </c>
      <c r="B124" s="46">
        <v>1.2E-2</v>
      </c>
      <c r="C124" s="46">
        <v>1304214</v>
      </c>
    </row>
    <row r="125" spans="1:3" x14ac:dyDescent="0.25">
      <c r="A125" s="46">
        <v>1304215</v>
      </c>
      <c r="B125" s="46">
        <v>1.2E-2</v>
      </c>
      <c r="C125" s="46">
        <v>1304215</v>
      </c>
    </row>
    <row r="126" spans="1:3" x14ac:dyDescent="0.25">
      <c r="A126" s="46">
        <v>1304311</v>
      </c>
      <c r="B126" s="46">
        <v>1.2E-2</v>
      </c>
      <c r="C126" s="46">
        <v>1304311</v>
      </c>
    </row>
    <row r="127" spans="1:3" x14ac:dyDescent="0.25">
      <c r="A127" s="46">
        <v>1304312</v>
      </c>
      <c r="B127" s="46">
        <v>8.0000000000000002E-3</v>
      </c>
      <c r="C127" s="46">
        <v>1304312</v>
      </c>
    </row>
    <row r="128" spans="1:3" x14ac:dyDescent="0.25">
      <c r="A128" s="46">
        <v>1304313</v>
      </c>
      <c r="B128" s="46">
        <v>4.0000000000000001E-3</v>
      </c>
      <c r="C128" s="46">
        <v>1304313</v>
      </c>
    </row>
    <row r="129" spans="1:3" x14ac:dyDescent="0.25">
      <c r="A129" s="46">
        <v>1304314</v>
      </c>
      <c r="B129" s="46">
        <v>8.0000000000000002E-3</v>
      </c>
      <c r="C129" s="46">
        <v>1304314</v>
      </c>
    </row>
    <row r="130" spans="1:3" x14ac:dyDescent="0.25">
      <c r="A130" s="46">
        <v>1304315</v>
      </c>
      <c r="B130" s="46">
        <v>8.0000000000000002E-3</v>
      </c>
      <c r="C130" s="46">
        <v>1304315</v>
      </c>
    </row>
    <row r="131" spans="1:3" x14ac:dyDescent="0.25">
      <c r="A131" s="46">
        <v>1304411</v>
      </c>
      <c r="B131" s="46">
        <v>2.4E-2</v>
      </c>
      <c r="C131" s="46">
        <v>1304411</v>
      </c>
    </row>
    <row r="132" spans="1:3" x14ac:dyDescent="0.25">
      <c r="A132" s="46">
        <v>1304412</v>
      </c>
      <c r="B132" s="46">
        <v>1.6E-2</v>
      </c>
      <c r="C132" s="46">
        <v>1304412</v>
      </c>
    </row>
    <row r="133" spans="1:3" x14ac:dyDescent="0.25">
      <c r="A133" s="46">
        <v>1305111</v>
      </c>
      <c r="B133" s="46">
        <v>6.0000000000000001E-3</v>
      </c>
      <c r="C133" s="46">
        <v>1305111</v>
      </c>
    </row>
    <row r="134" spans="1:3" x14ac:dyDescent="0.25">
      <c r="A134" s="46">
        <v>1305112</v>
      </c>
      <c r="B134" s="46">
        <v>8.9999999999999993E-3</v>
      </c>
      <c r="C134" s="46">
        <v>1305112</v>
      </c>
    </row>
    <row r="135" spans="1:3" x14ac:dyDescent="0.25">
      <c r="A135" s="46">
        <v>1305113</v>
      </c>
      <c r="B135" s="46">
        <v>6.0000000000000001E-3</v>
      </c>
      <c r="C135" s="46">
        <v>1305113</v>
      </c>
    </row>
    <row r="136" spans="1:3" x14ac:dyDescent="0.25">
      <c r="A136" s="46">
        <v>1305114</v>
      </c>
      <c r="B136" s="46">
        <v>8.9999999999999993E-3</v>
      </c>
      <c r="C136" s="46">
        <v>1305114</v>
      </c>
    </row>
    <row r="137" spans="1:3" x14ac:dyDescent="0.25">
      <c r="A137" s="46">
        <v>1305211</v>
      </c>
      <c r="B137" s="46">
        <v>6.7499999999999999E-3</v>
      </c>
      <c r="C137" s="46">
        <v>1305211</v>
      </c>
    </row>
    <row r="138" spans="1:3" x14ac:dyDescent="0.25">
      <c r="A138" s="46">
        <v>1305212</v>
      </c>
      <c r="B138" s="46">
        <v>6.7499999999999999E-3</v>
      </c>
      <c r="C138" s="46">
        <v>1305212</v>
      </c>
    </row>
    <row r="139" spans="1:3" x14ac:dyDescent="0.25">
      <c r="A139" s="46">
        <v>1305213</v>
      </c>
      <c r="B139" s="46">
        <v>6.7499999999999999E-3</v>
      </c>
      <c r="C139" s="46">
        <v>1305213</v>
      </c>
    </row>
    <row r="140" spans="1:3" x14ac:dyDescent="0.25">
      <c r="A140" s="46">
        <v>1305214</v>
      </c>
      <c r="B140" s="46">
        <v>4.4999999999999997E-3</v>
      </c>
      <c r="C140" s="46">
        <v>1305214</v>
      </c>
    </row>
    <row r="141" spans="1:3" x14ac:dyDescent="0.25">
      <c r="A141" s="46">
        <v>1305215</v>
      </c>
      <c r="B141" s="46">
        <v>6.7499999999999999E-3</v>
      </c>
      <c r="C141" s="46">
        <v>1305215</v>
      </c>
    </row>
    <row r="142" spans="1:3" x14ac:dyDescent="0.25">
      <c r="A142" s="46">
        <v>1305216</v>
      </c>
      <c r="B142" s="46">
        <v>6.7499999999999999E-3</v>
      </c>
      <c r="C142" s="46">
        <v>1305216</v>
      </c>
    </row>
    <row r="143" spans="1:3" x14ac:dyDescent="0.25">
      <c r="A143" s="46">
        <v>1305217</v>
      </c>
      <c r="B143" s="46">
        <v>6.7499999999999999E-3</v>
      </c>
      <c r="C143" s="46">
        <v>1305217</v>
      </c>
    </row>
    <row r="144" spans="1:3" x14ac:dyDescent="0.25">
      <c r="A144" s="46">
        <v>1305311</v>
      </c>
      <c r="B144" s="46">
        <v>8.9999999999999993E-3</v>
      </c>
      <c r="C144" s="46">
        <v>1305311</v>
      </c>
    </row>
    <row r="145" spans="1:3" x14ac:dyDescent="0.25">
      <c r="A145" s="46">
        <v>1305312</v>
      </c>
      <c r="B145" s="46">
        <v>2.7E-2</v>
      </c>
      <c r="C145" s="46">
        <v>1305312</v>
      </c>
    </row>
    <row r="146" spans="1:3" x14ac:dyDescent="0.25">
      <c r="A146" s="46">
        <v>1305313</v>
      </c>
      <c r="B146" s="46">
        <v>8.9999999999999993E-3</v>
      </c>
      <c r="C146" s="46">
        <v>1305313</v>
      </c>
    </row>
    <row r="147" spans="1:3" x14ac:dyDescent="0.25">
      <c r="A147" s="46">
        <v>1305411</v>
      </c>
      <c r="B147" s="46">
        <v>3.0000000000000001E-3</v>
      </c>
      <c r="C147" s="46">
        <v>1305411</v>
      </c>
    </row>
    <row r="148" spans="1:3" x14ac:dyDescent="0.25">
      <c r="A148" s="46">
        <v>1305412</v>
      </c>
      <c r="B148" s="46">
        <v>3.0000000000000001E-3</v>
      </c>
      <c r="C148" s="46">
        <v>1305412</v>
      </c>
    </row>
    <row r="149" spans="1:3" x14ac:dyDescent="0.25">
      <c r="A149" s="46">
        <v>1305413</v>
      </c>
      <c r="B149" s="46">
        <v>3.0000000000000001E-3</v>
      </c>
      <c r="C149" s="46">
        <v>1305413</v>
      </c>
    </row>
    <row r="150" spans="1:3" x14ac:dyDescent="0.25">
      <c r="A150" s="46">
        <v>1305414</v>
      </c>
      <c r="B150" s="46">
        <v>3.0000000000000001E-3</v>
      </c>
      <c r="C150" s="46">
        <v>1305414</v>
      </c>
    </row>
    <row r="151" spans="1:3" x14ac:dyDescent="0.25">
      <c r="A151" s="46">
        <v>1305415</v>
      </c>
      <c r="B151" s="46">
        <v>3.0000000000000001E-3</v>
      </c>
      <c r="C151" s="46">
        <v>1305415</v>
      </c>
    </row>
    <row r="152" spans="1:3" x14ac:dyDescent="0.25">
      <c r="A152" s="46">
        <v>1305416</v>
      </c>
      <c r="B152" s="46">
        <v>3.0000000000000001E-3</v>
      </c>
      <c r="C152" s="46">
        <v>1305416</v>
      </c>
    </row>
    <row r="153" spans="1:3" x14ac:dyDescent="0.25">
      <c r="A153" s="46">
        <v>1305417</v>
      </c>
      <c r="B153" s="46">
        <v>3.0000000000000001E-3</v>
      </c>
      <c r="C153" s="46">
        <v>1305417</v>
      </c>
    </row>
    <row r="154" spans="1:3" x14ac:dyDescent="0.25">
      <c r="A154" s="46">
        <v>1305418</v>
      </c>
      <c r="B154" s="46">
        <v>6.0000000000000001E-3</v>
      </c>
      <c r="C154" s="46">
        <v>1305418</v>
      </c>
    </row>
    <row r="155" spans="1:3" x14ac:dyDescent="0.25">
      <c r="A155" s="46">
        <v>1305419</v>
      </c>
      <c r="B155" s="46">
        <v>3.0000000000000001E-3</v>
      </c>
      <c r="C155" s="46">
        <v>1305419</v>
      </c>
    </row>
    <row r="156" spans="1:3" x14ac:dyDescent="0.25">
      <c r="A156" s="46">
        <v>1400111</v>
      </c>
      <c r="B156" s="46">
        <v>2.5000000000000001E-2</v>
      </c>
      <c r="C156" s="46">
        <v>1400111</v>
      </c>
    </row>
    <row r="157" spans="1:3" x14ac:dyDescent="0.25">
      <c r="A157" s="46">
        <v>1400211</v>
      </c>
      <c r="B157" s="46">
        <v>6.2500000000000003E-3</v>
      </c>
      <c r="C157" s="46">
        <v>1400211</v>
      </c>
    </row>
    <row r="158" spans="1:3" x14ac:dyDescent="0.25">
      <c r="A158" s="46">
        <v>1400212</v>
      </c>
      <c r="B158" s="46">
        <v>6.2500000000000003E-3</v>
      </c>
      <c r="C158" s="46">
        <v>1400212</v>
      </c>
    </row>
    <row r="159" spans="1:3" x14ac:dyDescent="0.25">
      <c r="A159" s="46">
        <v>1400213</v>
      </c>
      <c r="B159" s="46">
        <v>6.2500000000000003E-3</v>
      </c>
      <c r="C159" s="46">
        <v>1400213</v>
      </c>
    </row>
    <row r="160" spans="1:3" x14ac:dyDescent="0.25">
      <c r="A160" s="46">
        <v>1400214</v>
      </c>
      <c r="B160" s="46">
        <v>6.2500000000000003E-3</v>
      </c>
      <c r="C160" s="46">
        <v>1400214</v>
      </c>
    </row>
    <row r="161" spans="1:3" x14ac:dyDescent="0.25">
      <c r="A161" s="46">
        <v>1400311</v>
      </c>
      <c r="B161" s="46">
        <v>3.7499999999999999E-3</v>
      </c>
      <c r="C161" s="46">
        <v>1400311</v>
      </c>
    </row>
    <row r="162" spans="1:3" x14ac:dyDescent="0.25">
      <c r="A162" s="46">
        <v>1400312</v>
      </c>
      <c r="B162" s="46">
        <v>1.7500000000000002E-2</v>
      </c>
      <c r="C162" s="46">
        <v>1400312</v>
      </c>
    </row>
    <row r="163" spans="1:3" x14ac:dyDescent="0.25">
      <c r="A163" s="46">
        <v>1400313</v>
      </c>
      <c r="B163" s="46">
        <v>1.25E-3</v>
      </c>
      <c r="C163" s="46">
        <v>1400313</v>
      </c>
    </row>
    <row r="164" spans="1:3" x14ac:dyDescent="0.25">
      <c r="A164" s="46">
        <v>1400314</v>
      </c>
      <c r="B164" s="46">
        <v>2.5000000000000001E-3</v>
      </c>
      <c r="C164" s="46">
        <v>1400314</v>
      </c>
    </row>
    <row r="165" spans="1:3" x14ac:dyDescent="0.25">
      <c r="A165" s="46">
        <v>1400411</v>
      </c>
      <c r="B165" s="46">
        <v>6.2500000000000003E-3</v>
      </c>
      <c r="C165" s="46">
        <v>1400411</v>
      </c>
    </row>
    <row r="166" spans="1:3" x14ac:dyDescent="0.25">
      <c r="A166" s="46">
        <v>1400412</v>
      </c>
      <c r="B166" s="46">
        <v>6.2500000000000003E-3</v>
      </c>
      <c r="C166" s="46">
        <v>1400412</v>
      </c>
    </row>
    <row r="167" spans="1:3" x14ac:dyDescent="0.25">
      <c r="A167" s="46">
        <v>1400413</v>
      </c>
      <c r="B167" s="46">
        <v>6.2500000000000003E-3</v>
      </c>
      <c r="C167" s="46">
        <v>1400413</v>
      </c>
    </row>
    <row r="168" spans="1:3" x14ac:dyDescent="0.25">
      <c r="A168" s="46">
        <v>1400414</v>
      </c>
      <c r="B168" s="46">
        <v>6.2500000000000003E-3</v>
      </c>
      <c r="C168" s="46">
        <v>1400414</v>
      </c>
    </row>
    <row r="169" spans="1:3" x14ac:dyDescent="0.25">
      <c r="A169" s="46">
        <v>1401111</v>
      </c>
      <c r="B169" s="46">
        <v>3.3000000000000002E-2</v>
      </c>
      <c r="C169" s="46">
        <v>1401111</v>
      </c>
    </row>
    <row r="170" spans="1:3" x14ac:dyDescent="0.25">
      <c r="A170" s="46">
        <v>1401112</v>
      </c>
      <c r="B170" s="46">
        <v>3.3000000000000002E-2</v>
      </c>
      <c r="C170" s="46">
        <v>1401112</v>
      </c>
    </row>
    <row r="171" spans="1:3" x14ac:dyDescent="0.25">
      <c r="A171" s="46">
        <v>1401113</v>
      </c>
      <c r="B171" s="46">
        <v>3.3000000000000002E-2</v>
      </c>
      <c r="C171" s="46">
        <v>1401113</v>
      </c>
    </row>
    <row r="172" spans="1:3" x14ac:dyDescent="0.25">
      <c r="A172" s="46">
        <v>1401114</v>
      </c>
      <c r="B172" s="46">
        <v>3.3000000000000002E-2</v>
      </c>
      <c r="C172" s="46">
        <v>1401114</v>
      </c>
    </row>
    <row r="173" spans="1:3" x14ac:dyDescent="0.25">
      <c r="A173" s="46">
        <v>1401115</v>
      </c>
      <c r="B173" s="46">
        <v>3.3000000000000002E-2</v>
      </c>
      <c r="C173" s="46">
        <v>1401115</v>
      </c>
    </row>
    <row r="174" spans="1:3" x14ac:dyDescent="0.25">
      <c r="A174" s="46">
        <v>1401121</v>
      </c>
      <c r="B174" s="46">
        <v>0.11</v>
      </c>
      <c r="C174" s="46">
        <v>1401121</v>
      </c>
    </row>
    <row r="175" spans="1:3" x14ac:dyDescent="0.25">
      <c r="A175" s="46">
        <v>1401131</v>
      </c>
      <c r="B175" s="46">
        <v>1.0999999999999999E-2</v>
      </c>
      <c r="C175" s="46">
        <v>1401131</v>
      </c>
    </row>
    <row r="176" spans="1:3" x14ac:dyDescent="0.25">
      <c r="A176" s="46">
        <v>1401132</v>
      </c>
      <c r="B176" s="46">
        <v>1.0999999999999999E-2</v>
      </c>
      <c r="C176" s="46">
        <v>1401132</v>
      </c>
    </row>
    <row r="177" spans="1:3" x14ac:dyDescent="0.25">
      <c r="A177" s="46">
        <v>1401133</v>
      </c>
      <c r="B177" s="46">
        <v>1.0999999999999999E-2</v>
      </c>
      <c r="C177" s="46">
        <v>1401133</v>
      </c>
    </row>
    <row r="178" spans="1:3" x14ac:dyDescent="0.25">
      <c r="A178" s="46">
        <v>1401134</v>
      </c>
      <c r="B178" s="46">
        <v>1.0999999999999999E-2</v>
      </c>
      <c r="C178" s="46">
        <v>1401134</v>
      </c>
    </row>
    <row r="179" spans="1:3" x14ac:dyDescent="0.25">
      <c r="A179" s="46">
        <v>1401135</v>
      </c>
      <c r="B179" s="46">
        <v>1.0999999999999999E-2</v>
      </c>
      <c r="C179" s="46">
        <v>1401135</v>
      </c>
    </row>
    <row r="180" spans="1:3" x14ac:dyDescent="0.25">
      <c r="A180" s="46">
        <v>1401136</v>
      </c>
      <c r="B180" s="46">
        <v>5.5E-2</v>
      </c>
      <c r="C180" s="46">
        <v>1401136</v>
      </c>
    </row>
    <row r="181" spans="1:3" x14ac:dyDescent="0.25">
      <c r="A181" s="46">
        <v>1401141</v>
      </c>
      <c r="B181" s="46">
        <v>1.0999999999999999E-2</v>
      </c>
      <c r="C181" s="46">
        <v>1401141</v>
      </c>
    </row>
    <row r="182" spans="1:3" x14ac:dyDescent="0.25">
      <c r="A182" s="46">
        <v>1401142</v>
      </c>
      <c r="B182" s="46">
        <v>1.0999999999999999E-2</v>
      </c>
      <c r="C182" s="46">
        <v>1401142</v>
      </c>
    </row>
    <row r="183" spans="1:3" x14ac:dyDescent="0.25">
      <c r="A183" s="46">
        <v>1401143</v>
      </c>
      <c r="B183" s="46">
        <v>1.0999999999999999E-2</v>
      </c>
      <c r="C183" s="46">
        <v>1401143</v>
      </c>
    </row>
    <row r="184" spans="1:3" x14ac:dyDescent="0.25">
      <c r="A184" s="46">
        <v>1401144</v>
      </c>
      <c r="B184" s="46">
        <v>1.0999999999999999E-2</v>
      </c>
      <c r="C184" s="46">
        <v>1401144</v>
      </c>
    </row>
    <row r="185" spans="1:3" x14ac:dyDescent="0.25">
      <c r="A185" s="46">
        <v>1401145</v>
      </c>
      <c r="B185" s="46">
        <v>1.0999999999999999E-2</v>
      </c>
      <c r="C185" s="46">
        <v>1401145</v>
      </c>
    </row>
    <row r="186" spans="1:3" x14ac:dyDescent="0.25">
      <c r="A186" s="46">
        <v>1401146</v>
      </c>
      <c r="B186" s="46">
        <v>1.0999999999999999E-2</v>
      </c>
      <c r="C186" s="46">
        <v>1401146</v>
      </c>
    </row>
    <row r="187" spans="1:3" x14ac:dyDescent="0.25">
      <c r="A187" s="46">
        <v>1401147</v>
      </c>
      <c r="B187" s="46">
        <v>1.0999999999999999E-2</v>
      </c>
      <c r="C187" s="46">
        <v>1401147</v>
      </c>
    </row>
    <row r="188" spans="1:3" x14ac:dyDescent="0.25">
      <c r="A188" s="46">
        <v>1401148</v>
      </c>
      <c r="B188" s="46">
        <v>1.0999999999999999E-2</v>
      </c>
      <c r="C188" s="46">
        <v>1401148</v>
      </c>
    </row>
    <row r="189" spans="1:3" x14ac:dyDescent="0.25">
      <c r="A189" s="46">
        <v>1401149</v>
      </c>
      <c r="B189" s="46">
        <v>1.0999999999999999E-2</v>
      </c>
      <c r="C189" s="46">
        <v>1401149</v>
      </c>
    </row>
    <row r="190" spans="1:3" x14ac:dyDescent="0.25">
      <c r="A190" s="46">
        <v>1401151</v>
      </c>
      <c r="B190" s="46">
        <v>3.3000000000000002E-2</v>
      </c>
      <c r="C190" s="46">
        <v>1401151</v>
      </c>
    </row>
    <row r="191" spans="1:3" x14ac:dyDescent="0.25">
      <c r="A191" s="46">
        <v>1401152</v>
      </c>
      <c r="B191" s="46">
        <v>1.0999999999999999E-2</v>
      </c>
      <c r="C191" s="46">
        <v>1401152</v>
      </c>
    </row>
    <row r="192" spans="1:3" x14ac:dyDescent="0.25">
      <c r="A192" s="46">
        <v>1401153</v>
      </c>
      <c r="B192" s="46">
        <v>1.0999999999999999E-2</v>
      </c>
      <c r="C192" s="46">
        <v>1401153</v>
      </c>
    </row>
    <row r="193" spans="1:3" x14ac:dyDescent="0.25">
      <c r="A193" s="46">
        <v>1402111</v>
      </c>
      <c r="B193" s="46">
        <v>2.4500000000000001E-2</v>
      </c>
      <c r="C193" s="46">
        <v>1402111</v>
      </c>
    </row>
    <row r="194" spans="1:3" x14ac:dyDescent="0.25">
      <c r="A194" s="46">
        <v>1402112</v>
      </c>
      <c r="B194" s="46">
        <v>1.8374999999999999E-2</v>
      </c>
      <c r="C194" s="46">
        <v>1402112</v>
      </c>
    </row>
    <row r="195" spans="1:3" x14ac:dyDescent="0.25">
      <c r="A195" s="46">
        <v>1402113</v>
      </c>
      <c r="B195" s="46">
        <v>2.4500000000000001E-2</v>
      </c>
      <c r="C195" s="46">
        <v>1402113</v>
      </c>
    </row>
    <row r="196" spans="1:3" x14ac:dyDescent="0.25">
      <c r="A196" s="46">
        <v>1402114</v>
      </c>
      <c r="B196" s="46">
        <v>1.8374999999999999E-2</v>
      </c>
      <c r="C196" s="46">
        <v>1402114</v>
      </c>
    </row>
    <row r="197" spans="1:3" x14ac:dyDescent="0.25">
      <c r="A197" s="46">
        <v>1402115</v>
      </c>
      <c r="B197" s="46">
        <v>1.225E-2</v>
      </c>
      <c r="C197" s="46">
        <v>1402115</v>
      </c>
    </row>
    <row r="198" spans="1:3" x14ac:dyDescent="0.25">
      <c r="A198" s="46">
        <v>1402116</v>
      </c>
      <c r="B198" s="46">
        <v>1.225E-2</v>
      </c>
      <c r="C198" s="46">
        <v>1402116</v>
      </c>
    </row>
    <row r="199" spans="1:3" x14ac:dyDescent="0.25">
      <c r="A199" s="46">
        <v>1402117</v>
      </c>
      <c r="B199" s="46">
        <v>1.225E-2</v>
      </c>
      <c r="C199" s="46">
        <v>1402117</v>
      </c>
    </row>
    <row r="200" spans="1:3" x14ac:dyDescent="0.25">
      <c r="A200" s="46">
        <v>1402121</v>
      </c>
      <c r="B200" s="46">
        <v>3.5000000000000003E-2</v>
      </c>
      <c r="C200" s="46">
        <v>1402121</v>
      </c>
    </row>
    <row r="201" spans="1:3" x14ac:dyDescent="0.25">
      <c r="A201" s="46">
        <v>1402122</v>
      </c>
      <c r="B201" s="46">
        <v>3.5000000000000003E-2</v>
      </c>
      <c r="C201" s="46">
        <v>1402122</v>
      </c>
    </row>
    <row r="202" spans="1:3" x14ac:dyDescent="0.25">
      <c r="A202" s="46">
        <v>1402131</v>
      </c>
      <c r="B202" s="46">
        <v>3.5000000000000003E-2</v>
      </c>
      <c r="C202" s="46">
        <v>1402131</v>
      </c>
    </row>
    <row r="203" spans="1:3" x14ac:dyDescent="0.25">
      <c r="A203" s="46">
        <v>1402141</v>
      </c>
      <c r="B203" s="46">
        <v>3.6749999999999998E-2</v>
      </c>
      <c r="C203" s="46">
        <v>1402141</v>
      </c>
    </row>
    <row r="204" spans="1:3" x14ac:dyDescent="0.25">
      <c r="A204" s="46">
        <v>1402142</v>
      </c>
      <c r="B204" s="46">
        <v>3.6749999999999998E-2</v>
      </c>
      <c r="C204" s="46">
        <v>1402142</v>
      </c>
    </row>
    <row r="205" spans="1:3" x14ac:dyDescent="0.25">
      <c r="A205" s="46">
        <v>1402143</v>
      </c>
      <c r="B205" s="46">
        <v>2.4500000000000001E-2</v>
      </c>
      <c r="C205" s="46">
        <v>1402143</v>
      </c>
    </row>
    <row r="206" spans="1:3" x14ac:dyDescent="0.25">
      <c r="A206" s="46">
        <v>1402144</v>
      </c>
      <c r="B206" s="46">
        <v>2.4500000000000001E-2</v>
      </c>
      <c r="C206" s="46">
        <v>1402144</v>
      </c>
    </row>
    <row r="207" spans="1:3" x14ac:dyDescent="0.25">
      <c r="A207" s="46">
        <v>14011410</v>
      </c>
      <c r="B207" s="46">
        <v>1.0999999999999999E-2</v>
      </c>
      <c r="C207" s="46">
        <v>14011410</v>
      </c>
    </row>
    <row r="208" spans="1:3" x14ac:dyDescent="0.25">
      <c r="A208" s="46">
        <v>1500111</v>
      </c>
      <c r="B208" s="46">
        <v>2.5000000000000001E-2</v>
      </c>
      <c r="C208" s="46">
        <v>1500111</v>
      </c>
    </row>
    <row r="209" spans="1:3" x14ac:dyDescent="0.25">
      <c r="A209" s="46">
        <v>1500211</v>
      </c>
      <c r="B209" s="46">
        <v>6.2500000000000003E-3</v>
      </c>
      <c r="C209" s="46">
        <v>1500211</v>
      </c>
    </row>
    <row r="210" spans="1:3" x14ac:dyDescent="0.25">
      <c r="A210" s="46">
        <v>1500212</v>
      </c>
      <c r="B210" s="46">
        <v>6.2500000000000003E-3</v>
      </c>
      <c r="C210" s="46">
        <v>1500212</v>
      </c>
    </row>
    <row r="211" spans="1:3" x14ac:dyDescent="0.25">
      <c r="A211" s="46">
        <v>1500213</v>
      </c>
      <c r="B211" s="46">
        <v>6.2500000000000003E-3</v>
      </c>
      <c r="C211" s="46">
        <v>1500213</v>
      </c>
    </row>
    <row r="212" spans="1:3" x14ac:dyDescent="0.25">
      <c r="A212" s="46">
        <v>1500214</v>
      </c>
      <c r="B212" s="46">
        <v>6.2500000000000003E-3</v>
      </c>
      <c r="C212" s="46">
        <v>1500214</v>
      </c>
    </row>
    <row r="213" spans="1:3" x14ac:dyDescent="0.25">
      <c r="A213" s="46">
        <v>1500311</v>
      </c>
      <c r="B213" s="46">
        <v>3.7499999999999999E-3</v>
      </c>
      <c r="C213" s="46">
        <v>1500311</v>
      </c>
    </row>
    <row r="214" spans="1:3" x14ac:dyDescent="0.25">
      <c r="A214" s="46">
        <v>1500312</v>
      </c>
      <c r="B214" s="46">
        <v>1.7500000000000002E-2</v>
      </c>
      <c r="C214" s="46">
        <v>1500312</v>
      </c>
    </row>
    <row r="215" spans="1:3" x14ac:dyDescent="0.25">
      <c r="A215" s="46">
        <v>1500313</v>
      </c>
      <c r="B215" s="46">
        <v>1.25E-3</v>
      </c>
      <c r="C215" s="46">
        <v>1500313</v>
      </c>
    </row>
    <row r="216" spans="1:3" x14ac:dyDescent="0.25">
      <c r="A216" s="46">
        <v>1500314</v>
      </c>
      <c r="B216" s="46">
        <v>2.5000000000000001E-3</v>
      </c>
      <c r="C216" s="46">
        <v>1500314</v>
      </c>
    </row>
    <row r="217" spans="1:3" x14ac:dyDescent="0.25">
      <c r="A217" s="46">
        <v>1500411</v>
      </c>
      <c r="B217" s="46">
        <v>6.2500000000000003E-3</v>
      </c>
      <c r="C217" s="46">
        <v>1500411</v>
      </c>
    </row>
    <row r="218" spans="1:3" x14ac:dyDescent="0.25">
      <c r="A218" s="46">
        <v>1500412</v>
      </c>
      <c r="B218" s="46">
        <v>6.2500000000000003E-3</v>
      </c>
      <c r="C218" s="46">
        <v>1500412</v>
      </c>
    </row>
    <row r="219" spans="1:3" x14ac:dyDescent="0.25">
      <c r="A219" s="46">
        <v>1500413</v>
      </c>
      <c r="B219" s="46">
        <v>6.2500000000000003E-3</v>
      </c>
      <c r="C219" s="46">
        <v>1500413</v>
      </c>
    </row>
    <row r="220" spans="1:3" x14ac:dyDescent="0.25">
      <c r="A220" s="46">
        <v>1500414</v>
      </c>
      <c r="B220" s="46">
        <v>6.2500000000000003E-3</v>
      </c>
      <c r="C220" s="46">
        <v>1500414</v>
      </c>
    </row>
    <row r="221" spans="1:3" x14ac:dyDescent="0.25">
      <c r="A221" s="46">
        <v>1501111</v>
      </c>
      <c r="B221" s="46">
        <v>4.3749999999999997E-2</v>
      </c>
      <c r="C221" s="46">
        <v>1501111</v>
      </c>
    </row>
    <row r="222" spans="1:3" x14ac:dyDescent="0.25">
      <c r="A222" s="46">
        <v>1501112</v>
      </c>
      <c r="B222" s="46">
        <v>4.3749999999999997E-2</v>
      </c>
      <c r="C222" s="46">
        <v>1501112</v>
      </c>
    </row>
    <row r="223" spans="1:3" x14ac:dyDescent="0.25">
      <c r="A223" s="46">
        <v>1501121</v>
      </c>
      <c r="B223" s="46">
        <v>2.6249999999999999E-2</v>
      </c>
      <c r="C223" s="46">
        <v>1501121</v>
      </c>
    </row>
    <row r="224" spans="1:3" x14ac:dyDescent="0.25">
      <c r="A224" s="46">
        <v>1501122</v>
      </c>
      <c r="B224" s="46">
        <v>3.5000000000000003E-2</v>
      </c>
      <c r="C224" s="46">
        <v>1501122</v>
      </c>
    </row>
    <row r="225" spans="1:3" x14ac:dyDescent="0.25">
      <c r="A225" s="46">
        <v>1501123</v>
      </c>
      <c r="B225" s="46">
        <v>2.6249999999999999E-2</v>
      </c>
      <c r="C225" s="46">
        <v>1501123</v>
      </c>
    </row>
    <row r="226" spans="1:3" x14ac:dyDescent="0.25">
      <c r="A226" s="46">
        <v>1501211</v>
      </c>
      <c r="B226" s="46">
        <v>7.0000000000000007E-2</v>
      </c>
      <c r="C226" s="46">
        <v>1501211</v>
      </c>
    </row>
    <row r="227" spans="1:3" x14ac:dyDescent="0.25">
      <c r="A227" s="46">
        <v>1501212</v>
      </c>
      <c r="B227" s="46">
        <v>0.105</v>
      </c>
      <c r="C227" s="46">
        <v>1501212</v>
      </c>
    </row>
    <row r="228" spans="1:3" x14ac:dyDescent="0.25">
      <c r="A228" s="46">
        <v>1502111</v>
      </c>
      <c r="B228" s="46">
        <v>0.14000000000000001</v>
      </c>
      <c r="C228" s="46">
        <v>1502111</v>
      </c>
    </row>
    <row r="229" spans="1:3" x14ac:dyDescent="0.25">
      <c r="A229" s="46">
        <v>1502112</v>
      </c>
      <c r="B229" s="46">
        <v>0.21</v>
      </c>
      <c r="C229" s="46">
        <v>1502112</v>
      </c>
    </row>
    <row r="230" spans="1:3" x14ac:dyDescent="0.25">
      <c r="A230" s="46">
        <v>1503111</v>
      </c>
      <c r="B230" s="46">
        <v>0.1</v>
      </c>
      <c r="C230" s="46">
        <v>1503111</v>
      </c>
    </row>
    <row r="231" spans="1:3" x14ac:dyDescent="0.25">
      <c r="A231" s="46">
        <v>1503112</v>
      </c>
      <c r="B231" s="46">
        <v>0.1</v>
      </c>
      <c r="C231" s="46">
        <v>1503112</v>
      </c>
    </row>
    <row r="232" spans="1:3" x14ac:dyDescent="0.25">
      <c r="A232" s="46">
        <v>2000111</v>
      </c>
      <c r="B232" s="46">
        <v>2.5000000000000001E-2</v>
      </c>
      <c r="C232" s="46">
        <v>2000111</v>
      </c>
    </row>
    <row r="233" spans="1:3" x14ac:dyDescent="0.25">
      <c r="A233" s="46">
        <v>2000211</v>
      </c>
      <c r="B233" s="46">
        <v>6.2500000000000003E-3</v>
      </c>
      <c r="C233" s="46">
        <v>2000211</v>
      </c>
    </row>
    <row r="234" spans="1:3" x14ac:dyDescent="0.25">
      <c r="A234" s="46">
        <v>2000212</v>
      </c>
      <c r="B234" s="46">
        <v>6.2500000000000003E-3</v>
      </c>
      <c r="C234" s="46">
        <v>2000212</v>
      </c>
    </row>
    <row r="235" spans="1:3" x14ac:dyDescent="0.25">
      <c r="A235" s="46">
        <v>2000213</v>
      </c>
      <c r="B235" s="46">
        <v>6.2500000000000003E-3</v>
      </c>
      <c r="C235" s="46">
        <v>2000213</v>
      </c>
    </row>
    <row r="236" spans="1:3" x14ac:dyDescent="0.25">
      <c r="A236" s="46">
        <v>2000214</v>
      </c>
      <c r="B236" s="46">
        <v>6.2500000000000003E-3</v>
      </c>
      <c r="C236" s="46">
        <v>2000214</v>
      </c>
    </row>
    <row r="237" spans="1:3" x14ac:dyDescent="0.25">
      <c r="A237" s="46">
        <v>2000311</v>
      </c>
      <c r="B237" s="46">
        <v>3.7499999999999999E-3</v>
      </c>
      <c r="C237" s="46">
        <v>2000311</v>
      </c>
    </row>
    <row r="238" spans="1:3" x14ac:dyDescent="0.25">
      <c r="A238" s="46">
        <v>2000312</v>
      </c>
      <c r="B238" s="46">
        <v>1.7500000000000002E-2</v>
      </c>
      <c r="C238" s="46">
        <v>2000312</v>
      </c>
    </row>
    <row r="239" spans="1:3" x14ac:dyDescent="0.25">
      <c r="A239" s="46">
        <v>2000313</v>
      </c>
      <c r="B239" s="46">
        <v>1.25E-3</v>
      </c>
      <c r="C239" s="46">
        <v>2000313</v>
      </c>
    </row>
    <row r="240" spans="1:3" x14ac:dyDescent="0.25">
      <c r="A240" s="46">
        <v>2000314</v>
      </c>
      <c r="B240" s="46">
        <v>2.5000000000000001E-3</v>
      </c>
      <c r="C240" s="46">
        <v>2000314</v>
      </c>
    </row>
    <row r="241" spans="1:3" x14ac:dyDescent="0.25">
      <c r="A241" s="46">
        <v>2000411</v>
      </c>
      <c r="B241" s="46">
        <v>6.2500000000000003E-3</v>
      </c>
      <c r="C241" s="46">
        <v>2000411</v>
      </c>
    </row>
    <row r="242" spans="1:3" x14ac:dyDescent="0.25">
      <c r="A242" s="46">
        <v>2000412</v>
      </c>
      <c r="B242" s="46">
        <v>6.2500000000000003E-3</v>
      </c>
      <c r="C242" s="46">
        <v>2000412</v>
      </c>
    </row>
    <row r="243" spans="1:3" x14ac:dyDescent="0.25">
      <c r="A243" s="46">
        <v>2000413</v>
      </c>
      <c r="B243" s="46">
        <v>6.2500000000000003E-3</v>
      </c>
      <c r="C243" s="46">
        <v>2000413</v>
      </c>
    </row>
    <row r="244" spans="1:3" x14ac:dyDescent="0.25">
      <c r="A244" s="46">
        <v>2000414</v>
      </c>
      <c r="B244" s="46">
        <v>6.2500000000000003E-3</v>
      </c>
      <c r="C244" s="46">
        <v>2000414</v>
      </c>
    </row>
    <row r="245" spans="1:3" x14ac:dyDescent="0.25">
      <c r="A245" s="46">
        <v>2001111</v>
      </c>
      <c r="B245" s="46">
        <v>1.9800000000000002E-2</v>
      </c>
      <c r="C245" s="46">
        <v>2001111</v>
      </c>
    </row>
    <row r="246" spans="1:3" x14ac:dyDescent="0.25">
      <c r="A246" s="46">
        <v>2001121</v>
      </c>
      <c r="B246" s="46">
        <v>9.9000000000000008E-3</v>
      </c>
      <c r="C246" s="46">
        <v>2001121</v>
      </c>
    </row>
    <row r="247" spans="1:3" x14ac:dyDescent="0.25">
      <c r="A247" s="46">
        <v>2001122</v>
      </c>
      <c r="B247" s="46">
        <v>9.9000000000000008E-3</v>
      </c>
      <c r="C247" s="46">
        <v>2001122</v>
      </c>
    </row>
    <row r="248" spans="1:3" x14ac:dyDescent="0.25">
      <c r="A248" s="46">
        <v>2001131</v>
      </c>
      <c r="B248" s="46">
        <v>1.0200000000000001E-2</v>
      </c>
      <c r="C248" s="46">
        <v>2001131</v>
      </c>
    </row>
    <row r="249" spans="1:3" x14ac:dyDescent="0.25">
      <c r="A249" s="46">
        <v>2001132</v>
      </c>
      <c r="B249" s="46">
        <v>1.0200000000000001E-2</v>
      </c>
      <c r="C249" s="46">
        <v>2001132</v>
      </c>
    </row>
    <row r="250" spans="1:3" x14ac:dyDescent="0.25">
      <c r="A250" s="46">
        <v>2002111</v>
      </c>
      <c r="B250" s="46">
        <v>7.4999999999999997E-3</v>
      </c>
      <c r="C250" s="46">
        <v>2002111</v>
      </c>
    </row>
    <row r="251" spans="1:3" x14ac:dyDescent="0.25">
      <c r="A251" s="46">
        <v>2002112</v>
      </c>
      <c r="B251" s="46">
        <v>7.4999999999999997E-3</v>
      </c>
      <c r="C251" s="46">
        <v>2002112</v>
      </c>
    </row>
    <row r="252" spans="1:3" x14ac:dyDescent="0.25">
      <c r="A252" s="46">
        <v>2002121</v>
      </c>
      <c r="B252" s="46">
        <v>7.4999999999999997E-3</v>
      </c>
      <c r="C252" s="46">
        <v>2002121</v>
      </c>
    </row>
    <row r="253" spans="1:3" x14ac:dyDescent="0.25">
      <c r="A253" s="46">
        <v>2002122</v>
      </c>
      <c r="B253" s="46">
        <v>7.4999999999999997E-3</v>
      </c>
      <c r="C253" s="46">
        <v>2002122</v>
      </c>
    </row>
    <row r="254" spans="1:3" x14ac:dyDescent="0.25">
      <c r="A254" s="46">
        <v>2002211</v>
      </c>
      <c r="B254" s="46">
        <v>2.4750000000000002E-3</v>
      </c>
      <c r="C254" s="46">
        <v>2002211</v>
      </c>
    </row>
    <row r="255" spans="1:3" x14ac:dyDescent="0.25">
      <c r="A255" s="46">
        <v>2002212</v>
      </c>
      <c r="B255" s="46">
        <v>2.4750000000000002E-3</v>
      </c>
      <c r="C255" s="46">
        <v>2002212</v>
      </c>
    </row>
    <row r="256" spans="1:3" x14ac:dyDescent="0.25">
      <c r="A256" s="46">
        <v>2002213</v>
      </c>
      <c r="B256" s="46">
        <v>2.4750000000000002E-3</v>
      </c>
      <c r="C256" s="46">
        <v>2002213</v>
      </c>
    </row>
    <row r="257" spans="1:3" x14ac:dyDescent="0.25">
      <c r="A257" s="46">
        <v>2002214</v>
      </c>
      <c r="B257" s="46">
        <v>2.4750000000000002E-3</v>
      </c>
      <c r="C257" s="46">
        <v>2002214</v>
      </c>
    </row>
    <row r="258" spans="1:3" x14ac:dyDescent="0.25">
      <c r="A258" s="46">
        <v>2002221</v>
      </c>
      <c r="B258" s="46">
        <v>4.9500000000000004E-3</v>
      </c>
      <c r="C258" s="46">
        <v>2002221</v>
      </c>
    </row>
    <row r="259" spans="1:3" x14ac:dyDescent="0.25">
      <c r="A259" s="46">
        <v>2002222</v>
      </c>
      <c r="B259" s="46">
        <v>4.9500000000000004E-3</v>
      </c>
      <c r="C259" s="46">
        <v>2002222</v>
      </c>
    </row>
    <row r="260" spans="1:3" x14ac:dyDescent="0.25">
      <c r="A260" s="46">
        <v>2002231</v>
      </c>
      <c r="B260" s="46">
        <v>5.1000000000000004E-3</v>
      </c>
      <c r="C260" s="46">
        <v>2002231</v>
      </c>
    </row>
    <row r="261" spans="1:3" x14ac:dyDescent="0.25">
      <c r="A261" s="46">
        <v>2002232</v>
      </c>
      <c r="B261" s="46">
        <v>5.1000000000000004E-3</v>
      </c>
      <c r="C261" s="46">
        <v>2002232</v>
      </c>
    </row>
    <row r="262" spans="1:3" x14ac:dyDescent="0.25">
      <c r="A262" s="46">
        <v>2003111</v>
      </c>
      <c r="B262" s="46">
        <v>0.05</v>
      </c>
      <c r="C262" s="46">
        <v>2003111</v>
      </c>
    </row>
    <row r="263" spans="1:3" x14ac:dyDescent="0.25">
      <c r="A263" s="46">
        <v>2003112</v>
      </c>
      <c r="B263" s="46">
        <v>0.03</v>
      </c>
      <c r="C263" s="46">
        <v>2003112</v>
      </c>
    </row>
    <row r="264" spans="1:3" x14ac:dyDescent="0.25">
      <c r="A264" s="46">
        <v>2003113</v>
      </c>
      <c r="B264" s="46">
        <v>0.02</v>
      </c>
      <c r="C264" s="46">
        <v>2003113</v>
      </c>
    </row>
    <row r="265" spans="1:3" x14ac:dyDescent="0.25">
      <c r="A265" s="46">
        <v>2004111</v>
      </c>
      <c r="B265" s="46">
        <v>0.02</v>
      </c>
      <c r="C265" s="46">
        <v>2004111</v>
      </c>
    </row>
    <row r="266" spans="1:3" x14ac:dyDescent="0.25">
      <c r="A266" s="46">
        <v>2005111</v>
      </c>
      <c r="B266" s="46">
        <v>1.54E-2</v>
      </c>
      <c r="C266" s="46">
        <v>2005111</v>
      </c>
    </row>
    <row r="267" spans="1:3" x14ac:dyDescent="0.25">
      <c r="A267" s="46">
        <v>2005112</v>
      </c>
      <c r="B267" s="46">
        <v>1.43E-2</v>
      </c>
      <c r="C267" s="46">
        <v>2005112</v>
      </c>
    </row>
    <row r="268" spans="1:3" x14ac:dyDescent="0.25">
      <c r="A268" s="46">
        <v>2005113</v>
      </c>
      <c r="B268" s="46">
        <v>1.8700000000000001E-2</v>
      </c>
      <c r="C268" s="46">
        <v>2005113</v>
      </c>
    </row>
    <row r="269" spans="1:3" x14ac:dyDescent="0.25">
      <c r="A269" s="46">
        <v>2005114</v>
      </c>
      <c r="B269" s="46">
        <v>1.32E-2</v>
      </c>
      <c r="C269" s="46">
        <v>2005114</v>
      </c>
    </row>
    <row r="270" spans="1:3" x14ac:dyDescent="0.25">
      <c r="A270" s="46">
        <v>2005115</v>
      </c>
      <c r="B270" s="46">
        <v>1.21E-2</v>
      </c>
      <c r="C270" s="46">
        <v>2005115</v>
      </c>
    </row>
    <row r="271" spans="1:3" x14ac:dyDescent="0.25">
      <c r="A271" s="46">
        <v>2005116</v>
      </c>
      <c r="B271" s="46">
        <v>1.43E-2</v>
      </c>
      <c r="C271" s="46">
        <v>2005116</v>
      </c>
    </row>
    <row r="272" spans="1:3" x14ac:dyDescent="0.25">
      <c r="A272" s="46">
        <v>2005117</v>
      </c>
      <c r="B272" s="46">
        <v>7.7000000000000002E-3</v>
      </c>
      <c r="C272" s="46">
        <v>2005117</v>
      </c>
    </row>
    <row r="273" spans="1:3" x14ac:dyDescent="0.25">
      <c r="A273" s="46">
        <v>2005118</v>
      </c>
      <c r="B273" s="46">
        <v>1.43E-2</v>
      </c>
      <c r="C273" s="46">
        <v>2005118</v>
      </c>
    </row>
    <row r="274" spans="1:3" x14ac:dyDescent="0.25">
      <c r="A274" s="46">
        <v>2006111</v>
      </c>
      <c r="B274" s="46">
        <v>3.3999999999999998E-3</v>
      </c>
      <c r="C274" s="46">
        <v>2006111</v>
      </c>
    </row>
    <row r="275" spans="1:3" x14ac:dyDescent="0.25">
      <c r="A275" s="46">
        <v>2006112</v>
      </c>
      <c r="B275" s="46">
        <v>3.3999999999999998E-3</v>
      </c>
      <c r="C275" s="46">
        <v>2006112</v>
      </c>
    </row>
    <row r="276" spans="1:3" x14ac:dyDescent="0.25">
      <c r="A276" s="46">
        <v>2006113</v>
      </c>
      <c r="B276" s="46">
        <v>3.3999999999999998E-3</v>
      </c>
      <c r="C276" s="46">
        <v>2006113</v>
      </c>
    </row>
    <row r="277" spans="1:3" x14ac:dyDescent="0.25">
      <c r="A277" s="46">
        <v>2006114</v>
      </c>
      <c r="B277" s="46">
        <v>6.7999999999999996E-3</v>
      </c>
      <c r="C277" s="46">
        <v>2006114</v>
      </c>
    </row>
    <row r="278" spans="1:3" x14ac:dyDescent="0.25">
      <c r="A278" s="46">
        <v>2006121</v>
      </c>
      <c r="B278" s="46">
        <v>1.1999999999999999E-3</v>
      </c>
      <c r="C278" s="46">
        <v>2006121</v>
      </c>
    </row>
    <row r="279" spans="1:3" x14ac:dyDescent="0.25">
      <c r="A279" s="46">
        <v>2006122</v>
      </c>
      <c r="B279" s="46">
        <v>1.8E-3</v>
      </c>
      <c r="C279" s="46">
        <v>2006122</v>
      </c>
    </row>
    <row r="280" spans="1:3" x14ac:dyDescent="0.25">
      <c r="A280" s="46">
        <v>2006211</v>
      </c>
      <c r="B280" s="46">
        <v>2.4399999999999999E-3</v>
      </c>
      <c r="C280" s="46">
        <v>2006211</v>
      </c>
    </row>
    <row r="281" spans="1:3" x14ac:dyDescent="0.25">
      <c r="A281" s="46">
        <v>2006212</v>
      </c>
      <c r="B281" s="46">
        <v>2.4399999999999999E-3</v>
      </c>
      <c r="C281" s="46">
        <v>2006212</v>
      </c>
    </row>
    <row r="282" spans="1:3" x14ac:dyDescent="0.25">
      <c r="A282" s="46">
        <v>2006213</v>
      </c>
      <c r="B282" s="46">
        <v>2.4399999999999999E-3</v>
      </c>
      <c r="C282" s="46">
        <v>2006213</v>
      </c>
    </row>
    <row r="283" spans="1:3" x14ac:dyDescent="0.25">
      <c r="A283" s="46">
        <v>2006214</v>
      </c>
      <c r="B283" s="46">
        <v>4.8799999999999998E-3</v>
      </c>
      <c r="C283" s="46">
        <v>2006214</v>
      </c>
    </row>
    <row r="284" spans="1:3" x14ac:dyDescent="0.25">
      <c r="A284" s="46">
        <v>2006221</v>
      </c>
      <c r="B284" s="46">
        <v>3.0000000000000001E-3</v>
      </c>
      <c r="C284" s="46">
        <v>2006221</v>
      </c>
    </row>
    <row r="285" spans="1:3" x14ac:dyDescent="0.25">
      <c r="A285" s="46">
        <v>2006222</v>
      </c>
      <c r="B285" s="46">
        <v>3.0000000000000001E-3</v>
      </c>
      <c r="C285" s="46">
        <v>2006222</v>
      </c>
    </row>
    <row r="286" spans="1:3" x14ac:dyDescent="0.25">
      <c r="A286" s="46">
        <v>2006231</v>
      </c>
      <c r="B286" s="46">
        <v>7.2000000000000005E-4</v>
      </c>
      <c r="C286" s="46">
        <v>2006231</v>
      </c>
    </row>
    <row r="287" spans="1:3" x14ac:dyDescent="0.25">
      <c r="A287" s="46">
        <v>2006232</v>
      </c>
      <c r="B287" s="46">
        <v>1.08E-3</v>
      </c>
      <c r="C287" s="46">
        <v>2006232</v>
      </c>
    </row>
    <row r="288" spans="1:3" x14ac:dyDescent="0.25">
      <c r="A288" s="46">
        <v>2007111</v>
      </c>
      <c r="B288" s="46">
        <v>1.2E-2</v>
      </c>
      <c r="C288" s="46">
        <v>2007111</v>
      </c>
    </row>
    <row r="289" spans="1:3" x14ac:dyDescent="0.25">
      <c r="A289" s="46">
        <v>2007112</v>
      </c>
      <c r="B289" s="46">
        <v>8.9999999999999993E-3</v>
      </c>
      <c r="C289" s="46">
        <v>2007112</v>
      </c>
    </row>
    <row r="290" spans="1:3" x14ac:dyDescent="0.25">
      <c r="A290" s="46">
        <v>2007113</v>
      </c>
      <c r="B290" s="46">
        <v>8.9999999999999993E-3</v>
      </c>
      <c r="C290" s="46">
        <v>2007113</v>
      </c>
    </row>
    <row r="291" spans="1:3" x14ac:dyDescent="0.25">
      <c r="A291" s="46">
        <v>2008111</v>
      </c>
      <c r="B291" s="46">
        <v>8.0000000000000002E-3</v>
      </c>
      <c r="C291" s="46">
        <v>2008111</v>
      </c>
    </row>
    <row r="292" spans="1:3" x14ac:dyDescent="0.25">
      <c r="A292" s="46">
        <v>2008112</v>
      </c>
      <c r="B292" s="46">
        <v>1.6E-2</v>
      </c>
      <c r="C292" s="46">
        <v>2008112</v>
      </c>
    </row>
    <row r="293" spans="1:3" x14ac:dyDescent="0.25">
      <c r="A293" s="46">
        <v>2008113</v>
      </c>
      <c r="B293" s="46">
        <v>1.6E-2</v>
      </c>
      <c r="C293" s="46">
        <v>2008113</v>
      </c>
    </row>
    <row r="294" spans="1:3" x14ac:dyDescent="0.25">
      <c r="A294" s="46">
        <v>2009111</v>
      </c>
      <c r="B294" s="46">
        <v>4.0000000000000001E-3</v>
      </c>
      <c r="C294" s="46">
        <v>2009111</v>
      </c>
    </row>
    <row r="295" spans="1:3" x14ac:dyDescent="0.25">
      <c r="A295" s="46">
        <v>2009112</v>
      </c>
      <c r="B295" s="46">
        <v>4.0000000000000001E-3</v>
      </c>
      <c r="C295" s="46">
        <v>2009112</v>
      </c>
    </row>
    <row r="296" spans="1:3" x14ac:dyDescent="0.25">
      <c r="A296" s="46">
        <v>2009113</v>
      </c>
      <c r="B296" s="46">
        <v>4.0000000000000001E-3</v>
      </c>
      <c r="C296" s="46">
        <v>2009113</v>
      </c>
    </row>
    <row r="297" spans="1:3" x14ac:dyDescent="0.25">
      <c r="A297" s="46">
        <v>2009114</v>
      </c>
      <c r="B297" s="46">
        <v>4.0000000000000001E-3</v>
      </c>
      <c r="C297" s="46">
        <v>2009114</v>
      </c>
    </row>
    <row r="298" spans="1:3" x14ac:dyDescent="0.25">
      <c r="A298" s="46">
        <v>2009115</v>
      </c>
      <c r="B298" s="46">
        <v>4.0000000000000001E-3</v>
      </c>
      <c r="C298" s="46">
        <v>2009115</v>
      </c>
    </row>
    <row r="299" spans="1:3" x14ac:dyDescent="0.25">
      <c r="A299" s="46">
        <v>2009121</v>
      </c>
      <c r="B299" s="46">
        <v>6.7999999999999996E-3</v>
      </c>
      <c r="C299" s="46">
        <v>2009121</v>
      </c>
    </row>
    <row r="300" spans="1:3" x14ac:dyDescent="0.25">
      <c r="A300" s="46">
        <v>2009122</v>
      </c>
      <c r="B300" s="46">
        <v>6.6E-3</v>
      </c>
      <c r="C300" s="46">
        <v>2009122</v>
      </c>
    </row>
    <row r="301" spans="1:3" x14ac:dyDescent="0.25">
      <c r="A301" s="46">
        <v>2009123</v>
      </c>
      <c r="B301" s="46">
        <v>6.6E-3</v>
      </c>
      <c r="C301" s="46">
        <v>2009123</v>
      </c>
    </row>
    <row r="302" spans="1:3" x14ac:dyDescent="0.25">
      <c r="A302" s="46">
        <v>2010111</v>
      </c>
      <c r="B302" s="46">
        <v>0.01</v>
      </c>
      <c r="C302" s="46">
        <v>2010111</v>
      </c>
    </row>
    <row r="303" spans="1:3" x14ac:dyDescent="0.25">
      <c r="A303" s="46">
        <v>2010112</v>
      </c>
      <c r="B303" s="46">
        <v>0.01</v>
      </c>
      <c r="C303" s="46">
        <v>2010112</v>
      </c>
    </row>
    <row r="304" spans="1:3" x14ac:dyDescent="0.25">
      <c r="A304" s="46">
        <v>2010113</v>
      </c>
      <c r="B304" s="46">
        <v>0.01</v>
      </c>
      <c r="C304" s="46">
        <v>2010113</v>
      </c>
    </row>
    <row r="305" spans="1:3" x14ac:dyDescent="0.25">
      <c r="A305" s="46">
        <v>2010114</v>
      </c>
      <c r="B305" s="46">
        <v>0.01</v>
      </c>
      <c r="C305" s="46">
        <v>2010114</v>
      </c>
    </row>
    <row r="306" spans="1:3" x14ac:dyDescent="0.25">
      <c r="A306" s="46">
        <v>2011111</v>
      </c>
      <c r="B306" s="46">
        <v>2.1000000000000001E-2</v>
      </c>
      <c r="C306" s="46">
        <v>2011111</v>
      </c>
    </row>
    <row r="307" spans="1:3" x14ac:dyDescent="0.25">
      <c r="A307" s="46">
        <v>2011112</v>
      </c>
      <c r="B307" s="46">
        <v>8.9999999999999993E-3</v>
      </c>
      <c r="C307" s="46">
        <v>2011112</v>
      </c>
    </row>
    <row r="308" spans="1:3" x14ac:dyDescent="0.25">
      <c r="A308" s="46">
        <v>2012111</v>
      </c>
      <c r="B308" s="46">
        <v>1.4999999999999999E-2</v>
      </c>
      <c r="C308" s="46">
        <v>2012111</v>
      </c>
    </row>
    <row r="309" spans="1:3" x14ac:dyDescent="0.25">
      <c r="A309" s="46">
        <v>2012112</v>
      </c>
      <c r="B309" s="46">
        <v>1.4999999999999999E-2</v>
      </c>
      <c r="C309" s="46">
        <v>2012112</v>
      </c>
    </row>
    <row r="310" spans="1:3" x14ac:dyDescent="0.25">
      <c r="A310" s="46">
        <v>2012113</v>
      </c>
      <c r="B310" s="46">
        <v>0.02</v>
      </c>
      <c r="C310" s="46">
        <v>2012113</v>
      </c>
    </row>
    <row r="311" spans="1:3" x14ac:dyDescent="0.25">
      <c r="A311" s="46">
        <v>2013111</v>
      </c>
      <c r="B311" s="46">
        <v>1.494E-2</v>
      </c>
      <c r="C311" s="46">
        <v>2013111</v>
      </c>
    </row>
    <row r="312" spans="1:3" x14ac:dyDescent="0.25">
      <c r="A312" s="46">
        <v>2013112</v>
      </c>
      <c r="B312" s="46">
        <v>1.992E-2</v>
      </c>
      <c r="C312" s="46">
        <v>2013112</v>
      </c>
    </row>
    <row r="313" spans="1:3" x14ac:dyDescent="0.25">
      <c r="A313" s="46">
        <v>2013113</v>
      </c>
      <c r="B313" s="46">
        <v>1.494E-2</v>
      </c>
      <c r="C313" s="46">
        <v>2013113</v>
      </c>
    </row>
    <row r="314" spans="1:3" x14ac:dyDescent="0.25">
      <c r="A314" s="46">
        <v>2013121</v>
      </c>
      <c r="B314" s="46">
        <v>1.8E-3</v>
      </c>
      <c r="C314" s="46">
        <v>2013121</v>
      </c>
    </row>
    <row r="315" spans="1:3" x14ac:dyDescent="0.25">
      <c r="A315" s="46">
        <v>2013122</v>
      </c>
      <c r="B315" s="46">
        <v>1.8E-3</v>
      </c>
      <c r="C315" s="46">
        <v>2013122</v>
      </c>
    </row>
    <row r="316" spans="1:3" x14ac:dyDescent="0.25">
      <c r="A316" s="46">
        <v>2013123</v>
      </c>
      <c r="B316" s="46">
        <v>2.3999999999999998E-3</v>
      </c>
      <c r="C316" s="46">
        <v>2013123</v>
      </c>
    </row>
    <row r="317" spans="1:3" x14ac:dyDescent="0.25">
      <c r="A317" s="46">
        <v>2013131</v>
      </c>
      <c r="B317" s="46">
        <v>4.1999999999999997E-3</v>
      </c>
      <c r="C317" s="46">
        <v>2013131</v>
      </c>
    </row>
    <row r="318" spans="1:3" x14ac:dyDescent="0.25">
      <c r="A318" s="46">
        <v>2014111</v>
      </c>
      <c r="B318" s="46">
        <v>6.0000000000000001E-3</v>
      </c>
      <c r="C318" s="46">
        <v>2014111</v>
      </c>
    </row>
    <row r="319" spans="1:3" x14ac:dyDescent="0.25">
      <c r="A319" s="46">
        <v>2014112</v>
      </c>
      <c r="B319" s="46">
        <v>6.0000000000000001E-3</v>
      </c>
      <c r="C319" s="46">
        <v>2014112</v>
      </c>
    </row>
    <row r="320" spans="1:3" x14ac:dyDescent="0.25">
      <c r="A320" s="46">
        <v>2014121</v>
      </c>
      <c r="B320" s="46">
        <v>6.0000000000000001E-3</v>
      </c>
      <c r="C320" s="46">
        <v>2014121</v>
      </c>
    </row>
    <row r="321" spans="1:3" x14ac:dyDescent="0.25">
      <c r="A321" s="46">
        <v>2014122</v>
      </c>
      <c r="B321" s="46">
        <v>6.0000000000000001E-3</v>
      </c>
      <c r="C321" s="46">
        <v>2014122</v>
      </c>
    </row>
    <row r="322" spans="1:3" x14ac:dyDescent="0.25">
      <c r="A322" s="46">
        <v>2014131</v>
      </c>
      <c r="B322" s="46">
        <v>6.0000000000000001E-3</v>
      </c>
      <c r="C322" s="46">
        <v>2014131</v>
      </c>
    </row>
    <row r="323" spans="1:3" x14ac:dyDescent="0.25">
      <c r="A323" s="46">
        <v>2014132</v>
      </c>
      <c r="B323" s="46">
        <v>6.0000000000000001E-3</v>
      </c>
      <c r="C323" s="46">
        <v>2014132</v>
      </c>
    </row>
    <row r="324" spans="1:3" x14ac:dyDescent="0.25">
      <c r="A324" s="46">
        <v>2014141</v>
      </c>
      <c r="B324" s="46">
        <v>1.2E-2</v>
      </c>
      <c r="C324" s="46">
        <v>2014141</v>
      </c>
    </row>
    <row r="325" spans="1:3" x14ac:dyDescent="0.25">
      <c r="A325" s="46">
        <v>2014151</v>
      </c>
      <c r="B325" s="46">
        <v>1.2E-2</v>
      </c>
      <c r="C325" s="46">
        <v>2014151</v>
      </c>
    </row>
    <row r="326" spans="1:3" x14ac:dyDescent="0.25">
      <c r="A326" s="46">
        <v>2015111</v>
      </c>
      <c r="B326" s="46">
        <v>2.5000000000000001E-2</v>
      </c>
      <c r="C326" s="46">
        <v>2015111</v>
      </c>
    </row>
    <row r="327" spans="1:3" x14ac:dyDescent="0.25">
      <c r="A327" s="46">
        <v>2015112</v>
      </c>
      <c r="B327" s="46">
        <v>2.5000000000000001E-2</v>
      </c>
      <c r="C327" s="46">
        <v>2015112</v>
      </c>
    </row>
    <row r="328" spans="1:3" x14ac:dyDescent="0.25">
      <c r="A328" s="46">
        <v>2016111</v>
      </c>
      <c r="B328" s="46">
        <v>2.75E-2</v>
      </c>
      <c r="C328" s="46">
        <v>2016111</v>
      </c>
    </row>
    <row r="329" spans="1:3" x14ac:dyDescent="0.25">
      <c r="A329" s="46">
        <v>2016112</v>
      </c>
      <c r="B329" s="46">
        <v>2.75E-2</v>
      </c>
      <c r="C329" s="46">
        <v>2016112</v>
      </c>
    </row>
    <row r="330" spans="1:3" x14ac:dyDescent="0.25">
      <c r="A330" s="46">
        <v>2016113</v>
      </c>
      <c r="B330" s="46">
        <v>2.75E-2</v>
      </c>
      <c r="C330" s="46">
        <v>2016113</v>
      </c>
    </row>
    <row r="331" spans="1:3" x14ac:dyDescent="0.25">
      <c r="A331" s="46">
        <v>2016114</v>
      </c>
      <c r="B331" s="46">
        <v>2.75E-2</v>
      </c>
      <c r="C331" s="46">
        <v>2016114</v>
      </c>
    </row>
    <row r="332" spans="1:3" x14ac:dyDescent="0.25">
      <c r="A332" s="46">
        <v>3000111</v>
      </c>
      <c r="B332" s="46">
        <v>2.5000000000000001E-2</v>
      </c>
      <c r="C332" s="46">
        <v>3000111</v>
      </c>
    </row>
    <row r="333" spans="1:3" x14ac:dyDescent="0.25">
      <c r="A333" s="46">
        <v>3000211</v>
      </c>
      <c r="B333" s="46">
        <v>6.2500000000000003E-3</v>
      </c>
      <c r="C333" s="46">
        <v>3000211</v>
      </c>
    </row>
    <row r="334" spans="1:3" x14ac:dyDescent="0.25">
      <c r="A334" s="46">
        <v>3000212</v>
      </c>
      <c r="B334" s="46">
        <v>6.2500000000000003E-3</v>
      </c>
      <c r="C334" s="46">
        <v>3000212</v>
      </c>
    </row>
    <row r="335" spans="1:3" x14ac:dyDescent="0.25">
      <c r="A335" s="46">
        <v>3000213</v>
      </c>
      <c r="B335" s="46">
        <v>6.2500000000000003E-3</v>
      </c>
      <c r="C335" s="46">
        <v>3000213</v>
      </c>
    </row>
    <row r="336" spans="1:3" x14ac:dyDescent="0.25">
      <c r="A336" s="46">
        <v>3000214</v>
      </c>
      <c r="B336" s="46">
        <v>6.2500000000000003E-3</v>
      </c>
      <c r="C336" s="46">
        <v>3000214</v>
      </c>
    </row>
    <row r="337" spans="1:3" x14ac:dyDescent="0.25">
      <c r="A337" s="46">
        <v>3000311</v>
      </c>
      <c r="B337" s="46">
        <v>3.7499999999999999E-3</v>
      </c>
      <c r="C337" s="46">
        <v>3000311</v>
      </c>
    </row>
    <row r="338" spans="1:3" x14ac:dyDescent="0.25">
      <c r="A338" s="46">
        <v>3000312</v>
      </c>
      <c r="B338" s="46">
        <v>1.7500000000000002E-2</v>
      </c>
      <c r="C338" s="46">
        <v>3000312</v>
      </c>
    </row>
    <row r="339" spans="1:3" x14ac:dyDescent="0.25">
      <c r="A339" s="46">
        <v>3000313</v>
      </c>
      <c r="B339" s="46">
        <v>1.25E-3</v>
      </c>
      <c r="C339" s="46">
        <v>3000313</v>
      </c>
    </row>
    <row r="340" spans="1:3" x14ac:dyDescent="0.25">
      <c r="A340" s="46">
        <v>3000314</v>
      </c>
      <c r="B340" s="46">
        <v>2.5000000000000001E-3</v>
      </c>
      <c r="C340" s="46">
        <v>3000314</v>
      </c>
    </row>
    <row r="341" spans="1:3" x14ac:dyDescent="0.25">
      <c r="A341" s="46">
        <v>3000411</v>
      </c>
      <c r="B341" s="46">
        <v>6.2500000000000003E-3</v>
      </c>
      <c r="C341" s="46">
        <v>3000411</v>
      </c>
    </row>
    <row r="342" spans="1:3" x14ac:dyDescent="0.25">
      <c r="A342" s="46">
        <v>3000412</v>
      </c>
      <c r="B342" s="46">
        <v>6.2500000000000003E-3</v>
      </c>
      <c r="C342" s="46">
        <v>3000412</v>
      </c>
    </row>
    <row r="343" spans="1:3" x14ac:dyDescent="0.25">
      <c r="A343" s="46">
        <v>3000413</v>
      </c>
      <c r="B343" s="46">
        <v>6.2500000000000003E-3</v>
      </c>
      <c r="C343" s="46">
        <v>3000413</v>
      </c>
    </row>
    <row r="344" spans="1:3" x14ac:dyDescent="0.25">
      <c r="A344" s="46">
        <v>3000414</v>
      </c>
      <c r="B344" s="46">
        <v>6.2500000000000003E-3</v>
      </c>
      <c r="C344" s="46">
        <v>3000414</v>
      </c>
    </row>
    <row r="345" spans="1:3" x14ac:dyDescent="0.25">
      <c r="A345" s="46">
        <v>3001111</v>
      </c>
      <c r="B345" s="46">
        <v>6.0480000000000004E-3</v>
      </c>
      <c r="C345" s="46">
        <v>3001111</v>
      </c>
    </row>
    <row r="346" spans="1:3" x14ac:dyDescent="0.25">
      <c r="A346" s="46">
        <v>3001112</v>
      </c>
      <c r="B346" s="46">
        <v>4.5360000000000001E-3</v>
      </c>
      <c r="C346" s="46">
        <v>3001112</v>
      </c>
    </row>
    <row r="347" spans="1:3" x14ac:dyDescent="0.25">
      <c r="A347" s="46">
        <v>3001113</v>
      </c>
      <c r="B347" s="46">
        <v>3.0240000000000002E-3</v>
      </c>
      <c r="C347" s="46">
        <v>3001113</v>
      </c>
    </row>
    <row r="348" spans="1:3" x14ac:dyDescent="0.25">
      <c r="A348" s="46">
        <v>3001114</v>
      </c>
      <c r="B348" s="46">
        <v>3.0240000000000002E-3</v>
      </c>
      <c r="C348" s="46">
        <v>3001114</v>
      </c>
    </row>
    <row r="349" spans="1:3" x14ac:dyDescent="0.25">
      <c r="A349" s="46">
        <v>3001115</v>
      </c>
      <c r="B349" s="46">
        <v>1.5120000000000001E-3</v>
      </c>
      <c r="C349" s="46">
        <v>3001115</v>
      </c>
    </row>
    <row r="350" spans="1:3" x14ac:dyDescent="0.25">
      <c r="A350" s="46">
        <v>3001116</v>
      </c>
      <c r="B350" s="46">
        <v>6.0480000000000004E-3</v>
      </c>
      <c r="C350" s="46">
        <v>3001116</v>
      </c>
    </row>
    <row r="351" spans="1:3" x14ac:dyDescent="0.25">
      <c r="A351" s="46">
        <v>3001117</v>
      </c>
      <c r="B351" s="46">
        <v>8.5679999999999992E-3</v>
      </c>
      <c r="C351" s="46">
        <v>3001117</v>
      </c>
    </row>
    <row r="352" spans="1:3" x14ac:dyDescent="0.25">
      <c r="A352" s="46">
        <v>3001118</v>
      </c>
      <c r="B352" s="46">
        <v>8.5679999999999992E-3</v>
      </c>
      <c r="C352" s="46">
        <v>3001118</v>
      </c>
    </row>
    <row r="353" spans="1:3" x14ac:dyDescent="0.25">
      <c r="A353" s="46">
        <v>3001119</v>
      </c>
      <c r="B353" s="46">
        <v>7.5599999999999999E-3</v>
      </c>
      <c r="C353" s="46">
        <v>3001119</v>
      </c>
    </row>
    <row r="354" spans="1:3" x14ac:dyDescent="0.25">
      <c r="A354" s="46">
        <v>30011110</v>
      </c>
      <c r="B354" s="46">
        <v>1.5120000000000001E-3</v>
      </c>
      <c r="C354" s="46">
        <v>30011110</v>
      </c>
    </row>
    <row r="355" spans="1:3" x14ac:dyDescent="0.25">
      <c r="A355" s="46">
        <v>3001121</v>
      </c>
      <c r="B355" s="46">
        <v>4.0320000000000002E-2</v>
      </c>
      <c r="C355" s="46">
        <v>3001121</v>
      </c>
    </row>
    <row r="356" spans="1:3" x14ac:dyDescent="0.25">
      <c r="A356" s="46">
        <v>3001122</v>
      </c>
      <c r="B356" s="46">
        <v>1.008E-2</v>
      </c>
      <c r="C356" s="46">
        <v>3001122</v>
      </c>
    </row>
    <row r="357" spans="1:3" x14ac:dyDescent="0.25">
      <c r="A357" s="46">
        <v>3001131</v>
      </c>
      <c r="B357" s="46">
        <v>5.8799999999999998E-3</v>
      </c>
      <c r="C357" s="46">
        <v>3001131</v>
      </c>
    </row>
    <row r="358" spans="1:3" x14ac:dyDescent="0.25">
      <c r="A358" s="46">
        <v>3001132</v>
      </c>
      <c r="B358" s="46">
        <v>5.2920000000000002E-2</v>
      </c>
      <c r="C358" s="46">
        <v>3001132</v>
      </c>
    </row>
    <row r="359" spans="1:3" x14ac:dyDescent="0.25">
      <c r="A359" s="46">
        <v>3001141</v>
      </c>
      <c r="B359" s="46">
        <v>5.0400000000000002E-3</v>
      </c>
      <c r="C359" s="46">
        <v>3001141</v>
      </c>
    </row>
    <row r="360" spans="1:3" x14ac:dyDescent="0.25">
      <c r="A360" s="46">
        <v>3001142</v>
      </c>
      <c r="B360" s="46">
        <v>7.0559999999999998E-3</v>
      </c>
      <c r="C360" s="46">
        <v>3001142</v>
      </c>
    </row>
    <row r="361" spans="1:3" x14ac:dyDescent="0.25">
      <c r="A361" s="46">
        <v>3001143</v>
      </c>
      <c r="B361" s="46">
        <v>1.008E-2</v>
      </c>
      <c r="C361" s="46">
        <v>3001143</v>
      </c>
    </row>
    <row r="362" spans="1:3" x14ac:dyDescent="0.25">
      <c r="A362" s="46">
        <v>3001144</v>
      </c>
      <c r="B362" s="46">
        <v>7.0559999999999998E-3</v>
      </c>
      <c r="C362" s="46">
        <v>3001144</v>
      </c>
    </row>
    <row r="363" spans="1:3" x14ac:dyDescent="0.25">
      <c r="A363" s="46">
        <v>3001145</v>
      </c>
      <c r="B363" s="46">
        <v>7.0559999999999998E-3</v>
      </c>
      <c r="C363" s="46">
        <v>3001145</v>
      </c>
    </row>
    <row r="364" spans="1:3" x14ac:dyDescent="0.25">
      <c r="A364" s="46">
        <v>3001146</v>
      </c>
      <c r="B364" s="46">
        <v>7.0559999999999998E-3</v>
      </c>
      <c r="C364" s="46">
        <v>3001146</v>
      </c>
    </row>
    <row r="365" spans="1:3" x14ac:dyDescent="0.25">
      <c r="A365" s="46">
        <v>3001147</v>
      </c>
      <c r="B365" s="46">
        <v>7.0559999999999998E-3</v>
      </c>
      <c r="C365" s="46">
        <v>3001147</v>
      </c>
    </row>
    <row r="366" spans="1:3" x14ac:dyDescent="0.25">
      <c r="A366" s="46">
        <v>3001148</v>
      </c>
      <c r="B366" s="46">
        <v>0</v>
      </c>
      <c r="C366" s="46">
        <v>3001148</v>
      </c>
    </row>
    <row r="367" spans="1:3" x14ac:dyDescent="0.25">
      <c r="A367" s="46">
        <v>3001151</v>
      </c>
      <c r="B367" s="46">
        <v>1.008E-2</v>
      </c>
      <c r="C367" s="46">
        <v>3001151</v>
      </c>
    </row>
    <row r="368" spans="1:3" x14ac:dyDescent="0.25">
      <c r="A368" s="46">
        <v>3001152</v>
      </c>
      <c r="B368" s="46">
        <v>1.008E-2</v>
      </c>
      <c r="C368" s="46">
        <v>3001152</v>
      </c>
    </row>
    <row r="369" spans="1:3" x14ac:dyDescent="0.25">
      <c r="A369" s="46">
        <v>3001153</v>
      </c>
      <c r="B369" s="46">
        <v>3.024E-2</v>
      </c>
      <c r="C369" s="46">
        <v>3001153</v>
      </c>
    </row>
    <row r="370" spans="1:3" x14ac:dyDescent="0.25">
      <c r="A370" s="46">
        <v>3001161</v>
      </c>
      <c r="B370" s="46">
        <v>2.0580000000000001E-2</v>
      </c>
      <c r="C370" s="46">
        <v>3001161</v>
      </c>
    </row>
    <row r="371" spans="1:3" x14ac:dyDescent="0.25">
      <c r="A371" s="46">
        <v>3001162</v>
      </c>
      <c r="B371" s="46">
        <v>2.0580000000000001E-2</v>
      </c>
      <c r="C371" s="46">
        <v>3001162</v>
      </c>
    </row>
    <row r="372" spans="1:3" x14ac:dyDescent="0.25">
      <c r="A372" s="46">
        <v>3001163</v>
      </c>
      <c r="B372" s="46">
        <v>1.7639999999999999E-2</v>
      </c>
      <c r="C372" s="46">
        <v>3001163</v>
      </c>
    </row>
    <row r="373" spans="1:3" x14ac:dyDescent="0.25">
      <c r="A373" s="46">
        <v>3001171</v>
      </c>
      <c r="B373" s="46">
        <v>1.512E-2</v>
      </c>
      <c r="C373" s="46">
        <v>3001171</v>
      </c>
    </row>
    <row r="374" spans="1:3" x14ac:dyDescent="0.25">
      <c r="A374" s="46">
        <v>3001172</v>
      </c>
      <c r="B374" s="46">
        <v>1.008E-2</v>
      </c>
      <c r="C374" s="46">
        <v>3001172</v>
      </c>
    </row>
    <row r="375" spans="1:3" x14ac:dyDescent="0.25">
      <c r="A375" s="46">
        <v>3001173</v>
      </c>
      <c r="B375" s="46">
        <v>5.0400000000000002E-3</v>
      </c>
      <c r="C375" s="46">
        <v>3001173</v>
      </c>
    </row>
    <row r="376" spans="1:3" x14ac:dyDescent="0.25">
      <c r="A376" s="46">
        <v>3001174</v>
      </c>
      <c r="B376" s="46">
        <v>1.008E-2</v>
      </c>
      <c r="C376" s="46">
        <v>3001174</v>
      </c>
    </row>
    <row r="377" spans="1:3" x14ac:dyDescent="0.25">
      <c r="A377" s="46">
        <v>3001175</v>
      </c>
      <c r="B377" s="46">
        <v>1.008E-2</v>
      </c>
      <c r="C377" s="46">
        <v>3001175</v>
      </c>
    </row>
    <row r="378" spans="1:3" x14ac:dyDescent="0.25">
      <c r="A378" s="46">
        <v>3001181</v>
      </c>
      <c r="B378" s="46">
        <v>3.5279999999999999E-3</v>
      </c>
      <c r="C378" s="46">
        <v>3001181</v>
      </c>
    </row>
    <row r="379" spans="1:3" x14ac:dyDescent="0.25">
      <c r="A379" s="46">
        <v>3001182</v>
      </c>
      <c r="B379" s="46">
        <v>4.032E-3</v>
      </c>
      <c r="C379" s="46">
        <v>3001182</v>
      </c>
    </row>
    <row r="380" spans="1:3" x14ac:dyDescent="0.25">
      <c r="A380" s="46">
        <v>3001183</v>
      </c>
      <c r="B380" s="46">
        <v>4.032E-3</v>
      </c>
      <c r="C380" s="46">
        <v>3001183</v>
      </c>
    </row>
    <row r="381" spans="1:3" x14ac:dyDescent="0.25">
      <c r="A381" s="46">
        <v>3001184</v>
      </c>
      <c r="B381" s="46">
        <v>3.5279999999999999E-3</v>
      </c>
      <c r="C381" s="46">
        <v>3001184</v>
      </c>
    </row>
    <row r="382" spans="1:3" x14ac:dyDescent="0.25">
      <c r="A382" s="46">
        <v>3001185</v>
      </c>
      <c r="B382" s="46">
        <v>4.032E-3</v>
      </c>
      <c r="C382" s="46">
        <v>3001185</v>
      </c>
    </row>
    <row r="383" spans="1:3" x14ac:dyDescent="0.25">
      <c r="A383" s="46">
        <v>3001186</v>
      </c>
      <c r="B383" s="46">
        <v>3.5279999999999999E-3</v>
      </c>
      <c r="C383" s="46">
        <v>3001186</v>
      </c>
    </row>
    <row r="384" spans="1:3" x14ac:dyDescent="0.25">
      <c r="A384" s="46">
        <v>3001187</v>
      </c>
      <c r="B384" s="46">
        <v>3.5279999999999999E-3</v>
      </c>
      <c r="C384" s="46">
        <v>3001187</v>
      </c>
    </row>
    <row r="385" spans="1:3" x14ac:dyDescent="0.25">
      <c r="A385" s="46">
        <v>3001188</v>
      </c>
      <c r="B385" s="46">
        <v>4.032E-3</v>
      </c>
      <c r="C385" s="46">
        <v>3001188</v>
      </c>
    </row>
    <row r="386" spans="1:3" x14ac:dyDescent="0.25">
      <c r="A386" s="46">
        <v>3001189</v>
      </c>
      <c r="B386" s="46">
        <v>4.032E-3</v>
      </c>
      <c r="C386" s="46">
        <v>3001189</v>
      </c>
    </row>
    <row r="387" spans="1:3" x14ac:dyDescent="0.25">
      <c r="A387" s="46">
        <v>30011810</v>
      </c>
      <c r="B387" s="46">
        <v>4.032E-3</v>
      </c>
      <c r="C387" s="46">
        <v>30011810</v>
      </c>
    </row>
    <row r="388" spans="1:3" x14ac:dyDescent="0.25">
      <c r="A388" s="46">
        <v>30011811</v>
      </c>
      <c r="B388" s="46">
        <v>4.032E-3</v>
      </c>
      <c r="C388" s="46">
        <v>30011811</v>
      </c>
    </row>
    <row r="389" spans="1:3" x14ac:dyDescent="0.25">
      <c r="A389" s="46">
        <v>30011812</v>
      </c>
      <c r="B389" s="46">
        <v>4.032E-3</v>
      </c>
      <c r="C389" s="46">
        <v>30011812</v>
      </c>
    </row>
    <row r="390" spans="1:3" x14ac:dyDescent="0.25">
      <c r="A390" s="46">
        <v>30011813</v>
      </c>
      <c r="B390" s="46">
        <v>4.032E-3</v>
      </c>
      <c r="C390" s="46">
        <v>30011813</v>
      </c>
    </row>
    <row r="391" spans="1:3" x14ac:dyDescent="0.25">
      <c r="A391" s="46">
        <v>3001211</v>
      </c>
      <c r="B391" s="46">
        <v>1.188E-2</v>
      </c>
      <c r="C391" s="46">
        <v>3001211</v>
      </c>
    </row>
    <row r="392" spans="1:3" x14ac:dyDescent="0.25">
      <c r="A392" s="46">
        <v>3001212</v>
      </c>
      <c r="B392" s="46">
        <v>4.752E-2</v>
      </c>
      <c r="C392" s="46">
        <v>3001212</v>
      </c>
    </row>
    <row r="393" spans="1:3" x14ac:dyDescent="0.25">
      <c r="A393" s="46">
        <v>3001221</v>
      </c>
      <c r="B393" s="46">
        <v>1.8360000000000001E-2</v>
      </c>
      <c r="C393" s="46">
        <v>3001221</v>
      </c>
    </row>
    <row r="394" spans="1:3" x14ac:dyDescent="0.25">
      <c r="A394" s="46">
        <v>3001222</v>
      </c>
      <c r="B394" s="46">
        <v>4.2840000000000003E-2</v>
      </c>
      <c r="C394" s="46">
        <v>3001222</v>
      </c>
    </row>
    <row r="395" spans="1:3" x14ac:dyDescent="0.25">
      <c r="A395" s="46">
        <v>3001231</v>
      </c>
      <c r="B395" s="46">
        <v>1.485E-2</v>
      </c>
      <c r="C395" s="46">
        <v>3001231</v>
      </c>
    </row>
    <row r="396" spans="1:3" x14ac:dyDescent="0.25">
      <c r="A396" s="46">
        <v>3001232</v>
      </c>
      <c r="B396" s="46">
        <v>4.4549999999999999E-2</v>
      </c>
      <c r="C396" s="46">
        <v>3001232</v>
      </c>
    </row>
    <row r="397" spans="1:3" x14ac:dyDescent="0.25">
      <c r="A397" s="46">
        <v>3002111</v>
      </c>
      <c r="B397" s="46">
        <v>4.2000000000000003E-2</v>
      </c>
      <c r="C397" s="46">
        <v>3002111</v>
      </c>
    </row>
    <row r="398" spans="1:3" x14ac:dyDescent="0.25">
      <c r="A398" s="46">
        <v>3002112</v>
      </c>
      <c r="B398" s="46">
        <v>1.0500000000000001E-2</v>
      </c>
      <c r="C398" s="46">
        <v>3002112</v>
      </c>
    </row>
    <row r="399" spans="1:3" x14ac:dyDescent="0.25">
      <c r="A399" s="46">
        <v>3002121</v>
      </c>
      <c r="B399" s="46">
        <v>4.2000000000000003E-2</v>
      </c>
      <c r="C399" s="46">
        <v>3002121</v>
      </c>
    </row>
    <row r="400" spans="1:3" x14ac:dyDescent="0.25">
      <c r="A400" s="46">
        <v>3002122</v>
      </c>
      <c r="B400" s="46">
        <v>1.0500000000000001E-2</v>
      </c>
      <c r="C400" s="46">
        <v>3002122</v>
      </c>
    </row>
    <row r="401" spans="1:3" x14ac:dyDescent="0.25">
      <c r="A401" s="46">
        <v>3002131</v>
      </c>
      <c r="B401" s="46">
        <v>7.3499999999999998E-3</v>
      </c>
      <c r="C401" s="46">
        <v>3002131</v>
      </c>
    </row>
    <row r="402" spans="1:3" x14ac:dyDescent="0.25">
      <c r="A402" s="46">
        <v>3002132</v>
      </c>
      <c r="B402" s="46">
        <v>7.8750000000000001E-3</v>
      </c>
      <c r="C402" s="46">
        <v>3002132</v>
      </c>
    </row>
    <row r="403" spans="1:3" x14ac:dyDescent="0.25">
      <c r="A403" s="46">
        <v>3002133</v>
      </c>
      <c r="B403" s="46">
        <v>7.3499999999999998E-3</v>
      </c>
      <c r="C403" s="46">
        <v>3002133</v>
      </c>
    </row>
    <row r="404" spans="1:3" x14ac:dyDescent="0.25">
      <c r="A404" s="46">
        <v>3002134</v>
      </c>
      <c r="B404" s="46">
        <v>7.3499999999999998E-3</v>
      </c>
      <c r="C404" s="46">
        <v>3002134</v>
      </c>
    </row>
    <row r="405" spans="1:3" x14ac:dyDescent="0.25">
      <c r="A405" s="46">
        <v>3002135</v>
      </c>
      <c r="B405" s="46">
        <v>7.3499999999999998E-3</v>
      </c>
      <c r="C405" s="46">
        <v>3002135</v>
      </c>
    </row>
    <row r="406" spans="1:3" x14ac:dyDescent="0.25">
      <c r="A406" s="46">
        <v>3002136</v>
      </c>
      <c r="B406" s="46">
        <v>7.3499999999999998E-3</v>
      </c>
      <c r="C406" s="46">
        <v>3002136</v>
      </c>
    </row>
    <row r="407" spans="1:3" x14ac:dyDescent="0.25">
      <c r="A407" s="46">
        <v>3002137</v>
      </c>
      <c r="B407" s="46">
        <v>7.8750000000000001E-3</v>
      </c>
      <c r="C407" s="46">
        <v>3002137</v>
      </c>
    </row>
    <row r="408" spans="1:3" x14ac:dyDescent="0.25">
      <c r="A408" s="46">
        <v>3002141</v>
      </c>
      <c r="B408" s="46">
        <v>4.2000000000000003E-2</v>
      </c>
      <c r="C408" s="46">
        <v>3002141</v>
      </c>
    </row>
    <row r="409" spans="1:3" x14ac:dyDescent="0.25">
      <c r="A409" s="46">
        <v>3002142</v>
      </c>
      <c r="B409" s="46">
        <v>1.0500000000000001E-2</v>
      </c>
      <c r="C409" s="46">
        <v>3002142</v>
      </c>
    </row>
    <row r="410" spans="1:3" x14ac:dyDescent="0.25">
      <c r="A410" s="46">
        <v>3002211</v>
      </c>
      <c r="B410" s="46">
        <v>2.2499999999999999E-2</v>
      </c>
      <c r="C410" s="46">
        <v>3002211</v>
      </c>
    </row>
    <row r="411" spans="1:3" x14ac:dyDescent="0.25">
      <c r="A411" s="46">
        <v>3002212</v>
      </c>
      <c r="B411" s="46">
        <v>2.2499999999999999E-2</v>
      </c>
      <c r="C411" s="46">
        <v>3002212</v>
      </c>
    </row>
    <row r="412" spans="1:3" x14ac:dyDescent="0.25">
      <c r="A412" s="46">
        <v>3002221</v>
      </c>
      <c r="B412" s="46">
        <v>2.7E-2</v>
      </c>
      <c r="C412" s="46">
        <v>3002221</v>
      </c>
    </row>
    <row r="413" spans="1:3" x14ac:dyDescent="0.25">
      <c r="A413" s="46">
        <v>3002222</v>
      </c>
      <c r="B413" s="46">
        <v>8.9999999999999993E-3</v>
      </c>
      <c r="C413" s="46">
        <v>3002222</v>
      </c>
    </row>
    <row r="414" spans="1:3" x14ac:dyDescent="0.25">
      <c r="A414" s="46">
        <v>3002223</v>
      </c>
      <c r="B414" s="46">
        <v>8.9999999999999993E-3</v>
      </c>
      <c r="C414" s="46">
        <v>3002223</v>
      </c>
    </row>
    <row r="415" spans="1:3" x14ac:dyDescent="0.25">
      <c r="A415" s="46">
        <v>4000111</v>
      </c>
      <c r="B415" s="46">
        <v>2.5000000000000001E-2</v>
      </c>
      <c r="C415" s="46">
        <v>4000111</v>
      </c>
    </row>
    <row r="416" spans="1:3" x14ac:dyDescent="0.25">
      <c r="A416" s="46">
        <v>4000211</v>
      </c>
      <c r="B416" s="46">
        <v>6.2500000000000003E-3</v>
      </c>
      <c r="C416" s="46">
        <v>4000211</v>
      </c>
    </row>
    <row r="417" spans="1:3" x14ac:dyDescent="0.25">
      <c r="A417" s="46">
        <v>4000212</v>
      </c>
      <c r="B417" s="46">
        <v>6.2500000000000003E-3</v>
      </c>
      <c r="C417" s="46">
        <v>4000212</v>
      </c>
    </row>
    <row r="418" spans="1:3" x14ac:dyDescent="0.25">
      <c r="A418" s="46">
        <v>4000213</v>
      </c>
      <c r="B418" s="46">
        <v>6.2500000000000003E-3</v>
      </c>
      <c r="C418" s="46">
        <v>4000213</v>
      </c>
    </row>
    <row r="419" spans="1:3" x14ac:dyDescent="0.25">
      <c r="A419" s="46">
        <v>4000214</v>
      </c>
      <c r="B419" s="46">
        <v>6.2500000000000003E-3</v>
      </c>
      <c r="C419" s="46">
        <v>4000214</v>
      </c>
    </row>
    <row r="420" spans="1:3" x14ac:dyDescent="0.25">
      <c r="A420" s="46">
        <v>4000311</v>
      </c>
      <c r="B420" s="46">
        <v>3.7499999999999999E-3</v>
      </c>
      <c r="C420" s="46">
        <v>4000311</v>
      </c>
    </row>
    <row r="421" spans="1:3" x14ac:dyDescent="0.25">
      <c r="A421" s="46">
        <v>4000312</v>
      </c>
      <c r="B421" s="46">
        <v>1.7500000000000002E-2</v>
      </c>
      <c r="C421" s="46">
        <v>4000312</v>
      </c>
    </row>
    <row r="422" spans="1:3" x14ac:dyDescent="0.25">
      <c r="A422" s="46">
        <v>4000313</v>
      </c>
      <c r="B422" s="46">
        <v>1.25E-3</v>
      </c>
      <c r="C422" s="46">
        <v>4000313</v>
      </c>
    </row>
    <row r="423" spans="1:3" x14ac:dyDescent="0.25">
      <c r="A423" s="46">
        <v>4000314</v>
      </c>
      <c r="B423" s="46">
        <v>2.5000000000000001E-3</v>
      </c>
      <c r="C423" s="46">
        <v>4000314</v>
      </c>
    </row>
    <row r="424" spans="1:3" x14ac:dyDescent="0.25">
      <c r="A424" s="46">
        <v>4000411</v>
      </c>
      <c r="B424" s="46">
        <v>6.2500000000000003E-3</v>
      </c>
      <c r="C424" s="46">
        <v>4000411</v>
      </c>
    </row>
    <row r="425" spans="1:3" x14ac:dyDescent="0.25">
      <c r="A425" s="46">
        <v>4000412</v>
      </c>
      <c r="B425" s="46">
        <v>6.2500000000000003E-3</v>
      </c>
      <c r="C425" s="46">
        <v>4000412</v>
      </c>
    </row>
    <row r="426" spans="1:3" x14ac:dyDescent="0.25">
      <c r="A426" s="46">
        <v>4000413</v>
      </c>
      <c r="B426" s="46">
        <v>6.2500000000000003E-3</v>
      </c>
      <c r="C426" s="46">
        <v>4000413</v>
      </c>
    </row>
    <row r="427" spans="1:3" x14ac:dyDescent="0.25">
      <c r="A427" s="46">
        <v>4000414</v>
      </c>
      <c r="B427" s="46">
        <v>6.2500000000000003E-3</v>
      </c>
      <c r="C427" s="46">
        <v>4000414</v>
      </c>
    </row>
    <row r="428" spans="1:3" x14ac:dyDescent="0.25">
      <c r="A428" s="46">
        <v>4001111</v>
      </c>
      <c r="B428" s="46">
        <v>0.01</v>
      </c>
      <c r="C428" s="46">
        <v>4001111</v>
      </c>
    </row>
    <row r="429" spans="1:3" x14ac:dyDescent="0.25">
      <c r="A429" s="46">
        <v>4001112</v>
      </c>
      <c r="B429" s="46">
        <v>0.01</v>
      </c>
      <c r="C429" s="46">
        <v>4001112</v>
      </c>
    </row>
    <row r="430" spans="1:3" x14ac:dyDescent="0.25">
      <c r="A430" s="46">
        <v>4001113</v>
      </c>
      <c r="B430" s="46">
        <v>0.01</v>
      </c>
      <c r="C430" s="46">
        <v>4001113</v>
      </c>
    </row>
    <row r="431" spans="1:3" x14ac:dyDescent="0.25">
      <c r="A431" s="46">
        <v>4001114</v>
      </c>
      <c r="B431" s="46">
        <v>0.01</v>
      </c>
      <c r="C431" s="46">
        <v>4001114</v>
      </c>
    </row>
    <row r="432" spans="1:3" x14ac:dyDescent="0.25">
      <c r="A432" s="46">
        <v>4001115</v>
      </c>
      <c r="B432" s="46">
        <v>0.01</v>
      </c>
      <c r="C432" s="46">
        <v>4001115</v>
      </c>
    </row>
    <row r="433" spans="1:3" x14ac:dyDescent="0.25">
      <c r="A433" s="46">
        <v>4001121</v>
      </c>
      <c r="B433" s="46">
        <v>4.4999999999999998E-2</v>
      </c>
      <c r="C433" s="46">
        <v>4001121</v>
      </c>
    </row>
    <row r="434" spans="1:3" x14ac:dyDescent="0.25">
      <c r="A434" s="46">
        <v>4001122</v>
      </c>
      <c r="B434" s="46">
        <v>5.0000000000000001E-3</v>
      </c>
      <c r="C434" s="46">
        <v>4001122</v>
      </c>
    </row>
    <row r="435" spans="1:3" x14ac:dyDescent="0.25">
      <c r="A435" s="46">
        <v>4001211</v>
      </c>
      <c r="B435" s="46">
        <v>2.5000000000000001E-2</v>
      </c>
      <c r="C435" s="46">
        <v>4001211</v>
      </c>
    </row>
    <row r="436" spans="1:3" x14ac:dyDescent="0.25">
      <c r="A436" s="46">
        <v>4001212</v>
      </c>
      <c r="B436" s="46">
        <v>2.5000000000000001E-2</v>
      </c>
      <c r="C436" s="46">
        <v>4001212</v>
      </c>
    </row>
    <row r="437" spans="1:3" x14ac:dyDescent="0.25">
      <c r="A437" s="46">
        <v>4001221</v>
      </c>
      <c r="B437" s="46">
        <v>2.5000000000000001E-2</v>
      </c>
      <c r="C437" s="46">
        <v>4001221</v>
      </c>
    </row>
    <row r="438" spans="1:3" x14ac:dyDescent="0.25">
      <c r="A438" s="46">
        <v>4001222</v>
      </c>
      <c r="B438" s="46">
        <v>2.5000000000000001E-2</v>
      </c>
      <c r="C438" s="46">
        <v>4001222</v>
      </c>
    </row>
    <row r="439" spans="1:3" x14ac:dyDescent="0.25">
      <c r="A439" s="46">
        <v>4001311</v>
      </c>
      <c r="B439" s="46">
        <v>2E-3</v>
      </c>
      <c r="C439" s="46">
        <v>4001311</v>
      </c>
    </row>
    <row r="440" spans="1:3" x14ac:dyDescent="0.25">
      <c r="A440" s="46">
        <v>4001312</v>
      </c>
      <c r="B440" s="46">
        <v>8.0000000000000002E-3</v>
      </c>
      <c r="C440" s="46">
        <v>4001312</v>
      </c>
    </row>
    <row r="441" spans="1:3" x14ac:dyDescent="0.25">
      <c r="A441" s="46">
        <v>4001321</v>
      </c>
      <c r="B441" s="46">
        <v>8.9999999999999993E-3</v>
      </c>
      <c r="C441" s="46">
        <v>4001321</v>
      </c>
    </row>
    <row r="442" spans="1:3" x14ac:dyDescent="0.25">
      <c r="A442" s="46">
        <v>4001322</v>
      </c>
      <c r="B442" s="46">
        <v>8.9999999999999993E-3</v>
      </c>
      <c r="C442" s="46">
        <v>4001322</v>
      </c>
    </row>
    <row r="443" spans="1:3" x14ac:dyDescent="0.25">
      <c r="A443" s="46">
        <v>4001323</v>
      </c>
      <c r="B443" s="46">
        <v>8.9999999999999993E-3</v>
      </c>
      <c r="C443" s="46">
        <v>4001323</v>
      </c>
    </row>
    <row r="444" spans="1:3" x14ac:dyDescent="0.25">
      <c r="A444" s="46">
        <v>4001324</v>
      </c>
      <c r="B444" s="46">
        <v>3.0000000000000001E-3</v>
      </c>
      <c r="C444" s="46">
        <v>4001324</v>
      </c>
    </row>
    <row r="445" spans="1:3" x14ac:dyDescent="0.25">
      <c r="A445" s="46">
        <v>4001331</v>
      </c>
      <c r="B445" s="46">
        <v>4.8000000000000001E-2</v>
      </c>
      <c r="C445" s="46">
        <v>4001331</v>
      </c>
    </row>
    <row r="446" spans="1:3" x14ac:dyDescent="0.25">
      <c r="A446" s="46">
        <v>4001332</v>
      </c>
      <c r="B446" s="46">
        <v>1.2E-2</v>
      </c>
      <c r="C446" s="46">
        <v>4001332</v>
      </c>
    </row>
    <row r="447" spans="1:3" x14ac:dyDescent="0.25">
      <c r="A447" s="46">
        <v>4001411</v>
      </c>
      <c r="B447" s="46">
        <v>1.2E-2</v>
      </c>
      <c r="C447" s="46">
        <v>4001411</v>
      </c>
    </row>
    <row r="448" spans="1:3" x14ac:dyDescent="0.25">
      <c r="A448" s="46">
        <v>4001412</v>
      </c>
      <c r="B448" s="46">
        <v>8.9999999999999993E-3</v>
      </c>
      <c r="C448" s="46">
        <v>4001412</v>
      </c>
    </row>
    <row r="449" spans="1:3" x14ac:dyDescent="0.25">
      <c r="A449" s="46">
        <v>4001413</v>
      </c>
      <c r="B449" s="46">
        <v>8.9999999999999993E-3</v>
      </c>
      <c r="C449" s="46">
        <v>4001413</v>
      </c>
    </row>
    <row r="450" spans="1:3" x14ac:dyDescent="0.25">
      <c r="A450" s="46">
        <v>4001421</v>
      </c>
      <c r="B450" s="46">
        <v>0.02</v>
      </c>
      <c r="C450" s="46">
        <v>4001421</v>
      </c>
    </row>
    <row r="451" spans="1:3" x14ac:dyDescent="0.25">
      <c r="A451" s="46">
        <v>4001422</v>
      </c>
      <c r="B451" s="46">
        <v>8.0000000000000002E-3</v>
      </c>
      <c r="C451" s="46">
        <v>4001422</v>
      </c>
    </row>
    <row r="452" spans="1:3" x14ac:dyDescent="0.25">
      <c r="A452" s="46">
        <v>4001423</v>
      </c>
      <c r="B452" s="46">
        <v>8.0000000000000002E-3</v>
      </c>
      <c r="C452" s="46">
        <v>4001423</v>
      </c>
    </row>
    <row r="453" spans="1:3" x14ac:dyDescent="0.25">
      <c r="A453" s="46">
        <v>4001424</v>
      </c>
      <c r="B453" s="46">
        <v>4.0000000000000001E-3</v>
      </c>
      <c r="C453" s="46">
        <v>4001424</v>
      </c>
    </row>
    <row r="454" spans="1:3" x14ac:dyDescent="0.25">
      <c r="A454" s="46">
        <v>4001431</v>
      </c>
      <c r="B454" s="46">
        <v>6.0000000000000001E-3</v>
      </c>
      <c r="C454" s="46">
        <v>4001431</v>
      </c>
    </row>
    <row r="455" spans="1:3" x14ac:dyDescent="0.25">
      <c r="A455" s="46">
        <v>4001432</v>
      </c>
      <c r="B455" s="46">
        <v>2.4E-2</v>
      </c>
      <c r="C455" s="46">
        <v>4001432</v>
      </c>
    </row>
    <row r="456" spans="1:3" x14ac:dyDescent="0.25">
      <c r="A456" s="46">
        <v>4002111</v>
      </c>
      <c r="B456" s="46">
        <v>2.4E-2</v>
      </c>
      <c r="C456" s="46">
        <v>4002111</v>
      </c>
    </row>
    <row r="457" spans="1:3" x14ac:dyDescent="0.25">
      <c r="A457" s="46">
        <v>4002112</v>
      </c>
      <c r="B457" s="46">
        <v>4.8000000000000001E-2</v>
      </c>
      <c r="C457" s="46">
        <v>4002112</v>
      </c>
    </row>
    <row r="458" spans="1:3" x14ac:dyDescent="0.25">
      <c r="A458" s="46">
        <v>4002113</v>
      </c>
      <c r="B458" s="46">
        <v>4.8000000000000001E-2</v>
      </c>
      <c r="C458" s="46">
        <v>4002113</v>
      </c>
    </row>
    <row r="459" spans="1:3" x14ac:dyDescent="0.25">
      <c r="A459" s="46">
        <v>4002121</v>
      </c>
      <c r="B459" s="46">
        <v>4.8000000000000001E-2</v>
      </c>
      <c r="C459" s="46">
        <v>4002121</v>
      </c>
    </row>
    <row r="460" spans="1:3" x14ac:dyDescent="0.25">
      <c r="A460" s="46">
        <v>4002122</v>
      </c>
      <c r="B460" s="46">
        <v>1.2E-2</v>
      </c>
      <c r="C460" s="46">
        <v>4002122</v>
      </c>
    </row>
    <row r="461" spans="1:3" x14ac:dyDescent="0.25">
      <c r="A461" s="46">
        <v>4002131</v>
      </c>
      <c r="B461" s="46">
        <v>9.6000000000000002E-2</v>
      </c>
      <c r="C461" s="46">
        <v>4002131</v>
      </c>
    </row>
    <row r="462" spans="1:3" x14ac:dyDescent="0.25">
      <c r="A462" s="46">
        <v>4002132</v>
      </c>
      <c r="B462" s="46">
        <v>2.4E-2</v>
      </c>
      <c r="C462" s="46">
        <v>4002132</v>
      </c>
    </row>
    <row r="463" spans="1:3" x14ac:dyDescent="0.25">
      <c r="A463" s="46">
        <v>4003111</v>
      </c>
      <c r="B463" s="46">
        <v>0.02</v>
      </c>
      <c r="C463" s="46">
        <v>4003111</v>
      </c>
    </row>
    <row r="464" spans="1:3" x14ac:dyDescent="0.25">
      <c r="A464" s="46">
        <v>4003112</v>
      </c>
      <c r="B464" s="46">
        <v>0.02</v>
      </c>
      <c r="C464" s="46">
        <v>4003112</v>
      </c>
    </row>
    <row r="465" spans="1:3" x14ac:dyDescent="0.25">
      <c r="A465" s="46">
        <v>4003121</v>
      </c>
      <c r="B465" s="46">
        <v>0.02</v>
      </c>
      <c r="C465" s="46">
        <v>4003121</v>
      </c>
    </row>
    <row r="466" spans="1:3" x14ac:dyDescent="0.25">
      <c r="A466" s="46">
        <v>4003122</v>
      </c>
      <c r="B466" s="46">
        <v>0.02</v>
      </c>
      <c r="C466" s="46">
        <v>4003122</v>
      </c>
    </row>
    <row r="467" spans="1:3" x14ac:dyDescent="0.25">
      <c r="A467" s="46">
        <v>4003131</v>
      </c>
      <c r="B467" s="46">
        <v>0.06</v>
      </c>
      <c r="C467" s="46">
        <v>4003131</v>
      </c>
    </row>
    <row r="468" spans="1:3" x14ac:dyDescent="0.25">
      <c r="A468" s="46">
        <v>4003132</v>
      </c>
      <c r="B468" s="46">
        <v>0.06</v>
      </c>
      <c r="C468" s="46">
        <v>4003132</v>
      </c>
    </row>
    <row r="469" spans="1:3" x14ac:dyDescent="0.25">
      <c r="A469" s="46">
        <v>5000111</v>
      </c>
      <c r="B469" s="46">
        <v>2.5000000000000001E-2</v>
      </c>
      <c r="C469" s="46">
        <v>5000111</v>
      </c>
    </row>
    <row r="470" spans="1:3" x14ac:dyDescent="0.25">
      <c r="A470" s="46">
        <v>5000211</v>
      </c>
      <c r="B470" s="46">
        <v>6.2500000000000003E-3</v>
      </c>
      <c r="C470" s="46">
        <v>5000211</v>
      </c>
    </row>
    <row r="471" spans="1:3" x14ac:dyDescent="0.25">
      <c r="A471" s="46">
        <v>5000212</v>
      </c>
      <c r="B471" s="46">
        <v>6.2500000000000003E-3</v>
      </c>
      <c r="C471" s="46">
        <v>5000212</v>
      </c>
    </row>
    <row r="472" spans="1:3" x14ac:dyDescent="0.25">
      <c r="A472" s="46">
        <v>5000213</v>
      </c>
      <c r="B472" s="46">
        <v>6.2500000000000003E-3</v>
      </c>
      <c r="C472" s="46">
        <v>5000213</v>
      </c>
    </row>
    <row r="473" spans="1:3" x14ac:dyDescent="0.25">
      <c r="A473" s="46">
        <v>5000214</v>
      </c>
      <c r="B473" s="46">
        <v>6.2500000000000003E-3</v>
      </c>
      <c r="C473" s="46">
        <v>5000214</v>
      </c>
    </row>
    <row r="474" spans="1:3" x14ac:dyDescent="0.25">
      <c r="A474" s="46">
        <v>5000311</v>
      </c>
      <c r="B474" s="46">
        <v>3.7499999999999999E-3</v>
      </c>
      <c r="C474" s="46">
        <v>5000311</v>
      </c>
    </row>
    <row r="475" spans="1:3" x14ac:dyDescent="0.25">
      <c r="A475" s="46">
        <v>5000312</v>
      </c>
      <c r="B475" s="46">
        <v>1.7500000000000002E-2</v>
      </c>
      <c r="C475" s="46">
        <v>5000312</v>
      </c>
    </row>
    <row r="476" spans="1:3" x14ac:dyDescent="0.25">
      <c r="A476" s="46">
        <v>5000313</v>
      </c>
      <c r="B476" s="46">
        <v>1.25E-3</v>
      </c>
      <c r="C476" s="46">
        <v>5000313</v>
      </c>
    </row>
    <row r="477" spans="1:3" x14ac:dyDescent="0.25">
      <c r="A477" s="46">
        <v>5000314</v>
      </c>
      <c r="B477" s="46">
        <v>2.5000000000000001E-3</v>
      </c>
      <c r="C477" s="46">
        <v>5000314</v>
      </c>
    </row>
    <row r="478" spans="1:3" x14ac:dyDescent="0.25">
      <c r="A478" s="46">
        <v>5000411</v>
      </c>
      <c r="B478" s="46">
        <v>6.2500000000000003E-3</v>
      </c>
      <c r="C478" s="46">
        <v>5000411</v>
      </c>
    </row>
    <row r="479" spans="1:3" x14ac:dyDescent="0.25">
      <c r="A479" s="46">
        <v>5000412</v>
      </c>
      <c r="B479" s="46">
        <v>6.2500000000000003E-3</v>
      </c>
      <c r="C479" s="46">
        <v>5000412</v>
      </c>
    </row>
    <row r="480" spans="1:3" x14ac:dyDescent="0.25">
      <c r="A480" s="46">
        <v>5000413</v>
      </c>
      <c r="B480" s="46">
        <v>6.2500000000000003E-3</v>
      </c>
      <c r="C480" s="46">
        <v>5000413</v>
      </c>
    </row>
    <row r="481" spans="1:3" x14ac:dyDescent="0.25">
      <c r="A481" s="46">
        <v>5000414</v>
      </c>
      <c r="B481" s="46">
        <v>6.2500000000000003E-3</v>
      </c>
      <c r="C481" s="46">
        <v>5000414</v>
      </c>
    </row>
    <row r="482" spans="1:3" x14ac:dyDescent="0.25">
      <c r="A482" s="46">
        <v>5001111</v>
      </c>
      <c r="B482" s="46">
        <v>6.2500000000000003E-3</v>
      </c>
      <c r="C482" s="46">
        <v>5001111</v>
      </c>
    </row>
    <row r="483" spans="1:3" x14ac:dyDescent="0.25">
      <c r="A483" s="46">
        <v>5001112</v>
      </c>
      <c r="B483" s="46">
        <v>6.2500000000000003E-3</v>
      </c>
      <c r="C483" s="46">
        <v>5001112</v>
      </c>
    </row>
    <row r="484" spans="1:3" x14ac:dyDescent="0.25">
      <c r="A484" s="46">
        <v>5001113</v>
      </c>
      <c r="B484" s="46">
        <v>5.0000000000000001E-3</v>
      </c>
      <c r="C484" s="46">
        <v>5001113</v>
      </c>
    </row>
    <row r="485" spans="1:3" x14ac:dyDescent="0.25">
      <c r="A485" s="46">
        <v>5001114</v>
      </c>
      <c r="B485" s="46">
        <v>7.4999999999999997E-3</v>
      </c>
      <c r="C485" s="46">
        <v>5001114</v>
      </c>
    </row>
    <row r="486" spans="1:3" x14ac:dyDescent="0.25">
      <c r="A486" s="46">
        <v>5001121</v>
      </c>
      <c r="B486" s="46">
        <v>8.2500000000000004E-3</v>
      </c>
      <c r="C486" s="46">
        <v>5001121</v>
      </c>
    </row>
    <row r="487" spans="1:3" x14ac:dyDescent="0.25">
      <c r="A487" s="46">
        <v>5001122</v>
      </c>
      <c r="B487" s="46">
        <v>8.2500000000000004E-3</v>
      </c>
      <c r="C487" s="46">
        <v>5001122</v>
      </c>
    </row>
    <row r="488" spans="1:3" x14ac:dyDescent="0.25">
      <c r="A488" s="46">
        <v>5001123</v>
      </c>
      <c r="B488" s="46">
        <v>8.5000000000000006E-3</v>
      </c>
      <c r="C488" s="46">
        <v>5001123</v>
      </c>
    </row>
    <row r="489" spans="1:3" x14ac:dyDescent="0.25">
      <c r="A489" s="46">
        <v>5001211</v>
      </c>
      <c r="B489" s="46">
        <v>2.5000000000000001E-3</v>
      </c>
      <c r="C489" s="46">
        <v>5001211</v>
      </c>
    </row>
    <row r="490" spans="1:3" x14ac:dyDescent="0.25">
      <c r="A490" s="46">
        <v>5001212</v>
      </c>
      <c r="B490" s="46">
        <v>2.5000000000000001E-3</v>
      </c>
      <c r="C490" s="46">
        <v>5001212</v>
      </c>
    </row>
    <row r="491" spans="1:3" x14ac:dyDescent="0.25">
      <c r="A491" s="46">
        <v>5001213</v>
      </c>
      <c r="B491" s="46">
        <v>2.5000000000000001E-3</v>
      </c>
      <c r="C491" s="46">
        <v>5001213</v>
      </c>
    </row>
    <row r="492" spans="1:3" x14ac:dyDescent="0.25">
      <c r="A492" s="46">
        <v>5001214</v>
      </c>
      <c r="B492" s="46">
        <v>2.5000000000000001E-3</v>
      </c>
      <c r="C492" s="46">
        <v>5001214</v>
      </c>
    </row>
    <row r="493" spans="1:3" x14ac:dyDescent="0.25">
      <c r="A493" s="46">
        <v>5001215</v>
      </c>
      <c r="B493" s="46">
        <v>2.5000000000000001E-3</v>
      </c>
      <c r="C493" s="46">
        <v>5001215</v>
      </c>
    </row>
    <row r="494" spans="1:3" x14ac:dyDescent="0.25">
      <c r="A494" s="46">
        <v>5001216</v>
      </c>
      <c r="B494" s="46">
        <v>2.5000000000000001E-3</v>
      </c>
      <c r="C494" s="46">
        <v>5001216</v>
      </c>
    </row>
    <row r="495" spans="1:3" x14ac:dyDescent="0.25">
      <c r="A495" s="46">
        <v>5001217</v>
      </c>
      <c r="B495" s="46">
        <v>2.5000000000000001E-3</v>
      </c>
      <c r="C495" s="46">
        <v>5001217</v>
      </c>
    </row>
    <row r="496" spans="1:3" x14ac:dyDescent="0.25">
      <c r="A496" s="46">
        <v>5001218</v>
      </c>
      <c r="B496" s="46">
        <v>2.5000000000000001E-3</v>
      </c>
      <c r="C496" s="46">
        <v>5001218</v>
      </c>
    </row>
    <row r="497" spans="1:3" x14ac:dyDescent="0.25">
      <c r="A497" s="46">
        <v>5001219</v>
      </c>
      <c r="B497" s="46">
        <v>2.5000000000000001E-3</v>
      </c>
      <c r="C497" s="46">
        <v>5001219</v>
      </c>
    </row>
    <row r="498" spans="1:3" x14ac:dyDescent="0.25">
      <c r="A498" s="46">
        <v>50012110</v>
      </c>
      <c r="B498" s="46">
        <v>2.5000000000000001E-3</v>
      </c>
      <c r="C498" s="46">
        <v>50012110</v>
      </c>
    </row>
    <row r="499" spans="1:3" x14ac:dyDescent="0.25">
      <c r="A499" s="46">
        <v>5001221</v>
      </c>
      <c r="B499" s="46">
        <v>4.2500000000000003E-3</v>
      </c>
      <c r="C499" s="46">
        <v>5001221</v>
      </c>
    </row>
    <row r="500" spans="1:3" x14ac:dyDescent="0.25">
      <c r="A500" s="46">
        <v>5001222</v>
      </c>
      <c r="B500" s="46">
        <v>3.2499999999999999E-3</v>
      </c>
      <c r="C500" s="46">
        <v>5001222</v>
      </c>
    </row>
    <row r="501" spans="1:3" x14ac:dyDescent="0.25">
      <c r="A501" s="46">
        <v>5001223</v>
      </c>
      <c r="B501" s="46">
        <v>3.0000000000000001E-3</v>
      </c>
      <c r="C501" s="46">
        <v>5001223</v>
      </c>
    </row>
    <row r="502" spans="1:3" x14ac:dyDescent="0.25">
      <c r="A502" s="46">
        <v>5001224</v>
      </c>
      <c r="B502" s="46">
        <v>3.0000000000000001E-3</v>
      </c>
      <c r="C502" s="46">
        <v>5001224</v>
      </c>
    </row>
    <row r="503" spans="1:3" x14ac:dyDescent="0.25">
      <c r="A503" s="46">
        <v>5001225</v>
      </c>
      <c r="B503" s="46">
        <v>3.0000000000000001E-3</v>
      </c>
      <c r="C503" s="46">
        <v>5001225</v>
      </c>
    </row>
    <row r="504" spans="1:3" x14ac:dyDescent="0.25">
      <c r="A504" s="46">
        <v>5001226</v>
      </c>
      <c r="B504" s="46">
        <v>2.5000000000000001E-3</v>
      </c>
      <c r="C504" s="46">
        <v>5001226</v>
      </c>
    </row>
    <row r="505" spans="1:3" x14ac:dyDescent="0.25">
      <c r="A505" s="46">
        <v>5001227</v>
      </c>
      <c r="B505" s="46">
        <v>3.0000000000000001E-3</v>
      </c>
      <c r="C505" s="46">
        <v>5001227</v>
      </c>
    </row>
    <row r="506" spans="1:3" x14ac:dyDescent="0.25">
      <c r="A506" s="46">
        <v>5001228</v>
      </c>
      <c r="B506" s="46">
        <v>3.0000000000000001E-3</v>
      </c>
      <c r="C506" s="46">
        <v>5001228</v>
      </c>
    </row>
    <row r="507" spans="1:3" x14ac:dyDescent="0.25">
      <c r="A507" s="46">
        <v>5001231</v>
      </c>
      <c r="B507" s="46">
        <v>1.4999999999999999E-2</v>
      </c>
      <c r="C507" s="46">
        <v>5001231</v>
      </c>
    </row>
    <row r="508" spans="1:3" x14ac:dyDescent="0.25">
      <c r="A508" s="46">
        <v>5001232</v>
      </c>
      <c r="B508" s="46">
        <v>1.7500000000000002E-2</v>
      </c>
      <c r="C508" s="46">
        <v>5001232</v>
      </c>
    </row>
    <row r="509" spans="1:3" x14ac:dyDescent="0.25">
      <c r="A509" s="46">
        <v>5001233</v>
      </c>
      <c r="B509" s="46">
        <v>1.7500000000000002E-2</v>
      </c>
      <c r="C509" s="46">
        <v>5001233</v>
      </c>
    </row>
    <row r="510" spans="1:3" x14ac:dyDescent="0.25">
      <c r="A510" s="46">
        <v>5001311</v>
      </c>
      <c r="B510" s="46">
        <v>1.2500000000000001E-2</v>
      </c>
      <c r="C510" s="46">
        <v>5001311</v>
      </c>
    </row>
    <row r="511" spans="1:3" x14ac:dyDescent="0.25">
      <c r="A511" s="46">
        <v>5001312</v>
      </c>
      <c r="B511" s="46">
        <v>1.2500000000000001E-2</v>
      </c>
      <c r="C511" s="46">
        <v>5001312</v>
      </c>
    </row>
    <row r="512" spans="1:3" x14ac:dyDescent="0.25">
      <c r="A512" s="46">
        <v>5001321</v>
      </c>
      <c r="B512" s="46">
        <v>1.2500000000000001E-2</v>
      </c>
      <c r="C512" s="46">
        <v>5001321</v>
      </c>
    </row>
    <row r="513" spans="1:3" x14ac:dyDescent="0.25">
      <c r="A513" s="46">
        <v>5001322</v>
      </c>
      <c r="B513" s="46">
        <v>1.2500000000000001E-2</v>
      </c>
      <c r="C513" s="46">
        <v>5001322</v>
      </c>
    </row>
    <row r="514" spans="1:3" x14ac:dyDescent="0.25">
      <c r="A514" s="46">
        <v>5002111</v>
      </c>
      <c r="B514" s="46">
        <v>9.3749999999999997E-3</v>
      </c>
      <c r="C514" s="46">
        <v>5002111</v>
      </c>
    </row>
    <row r="515" spans="1:3" x14ac:dyDescent="0.25">
      <c r="A515" s="46">
        <v>5002112</v>
      </c>
      <c r="B515" s="46">
        <v>9.3749999999999997E-3</v>
      </c>
      <c r="C515" s="46">
        <v>5002112</v>
      </c>
    </row>
    <row r="516" spans="1:3" x14ac:dyDescent="0.25">
      <c r="A516" s="46">
        <v>5002113</v>
      </c>
      <c r="B516" s="46">
        <v>9.3749999999999997E-3</v>
      </c>
      <c r="C516" s="46">
        <v>5002113</v>
      </c>
    </row>
    <row r="517" spans="1:3" x14ac:dyDescent="0.25">
      <c r="A517" s="46">
        <v>5002114</v>
      </c>
      <c r="B517" s="46">
        <v>9.3749999999999997E-3</v>
      </c>
      <c r="C517" s="46">
        <v>5002114</v>
      </c>
    </row>
    <row r="518" spans="1:3" x14ac:dyDescent="0.25">
      <c r="A518" s="46">
        <v>5002121</v>
      </c>
      <c r="B518" s="46">
        <v>1.8749999999999999E-2</v>
      </c>
      <c r="C518" s="46">
        <v>5002121</v>
      </c>
    </row>
    <row r="519" spans="1:3" x14ac:dyDescent="0.25">
      <c r="A519" s="46">
        <v>5002122</v>
      </c>
      <c r="B519" s="46">
        <v>1.8749999999999999E-2</v>
      </c>
      <c r="C519" s="46">
        <v>5002122</v>
      </c>
    </row>
    <row r="520" spans="1:3" x14ac:dyDescent="0.25">
      <c r="A520" s="46">
        <v>5002123</v>
      </c>
      <c r="B520" s="46">
        <v>3.7499999999999999E-2</v>
      </c>
      <c r="C520" s="46">
        <v>5002123</v>
      </c>
    </row>
    <row r="521" spans="1:3" x14ac:dyDescent="0.25">
      <c r="A521" s="46">
        <v>5002131</v>
      </c>
      <c r="B521" s="46">
        <v>1.8749999999999999E-2</v>
      </c>
      <c r="C521" s="46">
        <v>5002131</v>
      </c>
    </row>
    <row r="522" spans="1:3" x14ac:dyDescent="0.25">
      <c r="A522" s="46">
        <v>5002132</v>
      </c>
      <c r="B522" s="46">
        <v>1.8749999999999999E-2</v>
      </c>
      <c r="C522" s="46">
        <v>5002132</v>
      </c>
    </row>
    <row r="523" spans="1:3" x14ac:dyDescent="0.25">
      <c r="A523" s="46">
        <v>5003111</v>
      </c>
      <c r="B523" s="46">
        <v>6.3E-2</v>
      </c>
      <c r="C523" s="46">
        <v>5003111</v>
      </c>
    </row>
    <row r="524" spans="1:3" x14ac:dyDescent="0.25">
      <c r="A524" s="46">
        <v>5003112</v>
      </c>
      <c r="B524" s="46">
        <v>2.2499999999999999E-2</v>
      </c>
      <c r="C524" s="46">
        <v>5003112</v>
      </c>
    </row>
    <row r="525" spans="1:3" x14ac:dyDescent="0.25">
      <c r="A525" s="46">
        <v>5003113</v>
      </c>
      <c r="B525" s="46">
        <v>4.4999999999999997E-3</v>
      </c>
      <c r="C525" s="46">
        <v>5003113</v>
      </c>
    </row>
    <row r="526" spans="1:3" x14ac:dyDescent="0.25">
      <c r="A526" s="46">
        <v>5003121</v>
      </c>
      <c r="B526" s="46">
        <v>1.125E-2</v>
      </c>
      <c r="C526" s="46">
        <v>5003121</v>
      </c>
    </row>
    <row r="527" spans="1:3" x14ac:dyDescent="0.25">
      <c r="A527" s="46">
        <v>5003122</v>
      </c>
      <c r="B527" s="46">
        <v>1.125E-2</v>
      </c>
      <c r="C527" s="46">
        <v>5003122</v>
      </c>
    </row>
    <row r="528" spans="1:3" x14ac:dyDescent="0.25">
      <c r="A528" s="46">
        <v>5003131</v>
      </c>
      <c r="B528" s="46">
        <v>2.6249999999999999E-2</v>
      </c>
      <c r="C528" s="46">
        <v>5003131</v>
      </c>
    </row>
    <row r="529" spans="1:3" x14ac:dyDescent="0.25">
      <c r="A529" s="46">
        <v>5003132</v>
      </c>
      <c r="B529" s="46">
        <v>1.125E-2</v>
      </c>
      <c r="C529" s="46">
        <v>5003132</v>
      </c>
    </row>
    <row r="530" spans="1:3" x14ac:dyDescent="0.25">
      <c r="A530" s="46">
        <v>5003211</v>
      </c>
      <c r="B530" s="46">
        <v>2.5000000000000001E-2</v>
      </c>
      <c r="C530" s="46">
        <v>5003211</v>
      </c>
    </row>
    <row r="531" spans="1:3" x14ac:dyDescent="0.25">
      <c r="A531" s="46">
        <v>5003221</v>
      </c>
      <c r="B531" s="46">
        <v>1.2500000000000001E-2</v>
      </c>
      <c r="C531" s="46">
        <v>5003221</v>
      </c>
    </row>
    <row r="532" spans="1:3" x14ac:dyDescent="0.25">
      <c r="A532" s="46">
        <v>5003222</v>
      </c>
      <c r="B532" s="46">
        <v>0.01</v>
      </c>
      <c r="C532" s="46">
        <v>5003222</v>
      </c>
    </row>
    <row r="533" spans="1:3" x14ac:dyDescent="0.25">
      <c r="A533" s="46">
        <v>5003223</v>
      </c>
      <c r="B533" s="46">
        <v>2.5000000000000001E-3</v>
      </c>
      <c r="C533" s="46">
        <v>5003223</v>
      </c>
    </row>
    <row r="534" spans="1:3" x14ac:dyDescent="0.25">
      <c r="A534" s="46">
        <v>5003231</v>
      </c>
      <c r="B534" s="46">
        <v>2E-3</v>
      </c>
      <c r="C534" s="46">
        <v>5003231</v>
      </c>
    </row>
    <row r="535" spans="1:3" x14ac:dyDescent="0.25">
      <c r="A535" s="46">
        <v>5003232</v>
      </c>
      <c r="B535" s="46">
        <v>1.26E-2</v>
      </c>
      <c r="C535" s="46">
        <v>5003232</v>
      </c>
    </row>
    <row r="536" spans="1:3" x14ac:dyDescent="0.25">
      <c r="A536" s="46">
        <v>5003233</v>
      </c>
      <c r="B536" s="46">
        <v>5.9999999999999995E-4</v>
      </c>
      <c r="C536" s="46">
        <v>5003233</v>
      </c>
    </row>
    <row r="537" spans="1:3" x14ac:dyDescent="0.25">
      <c r="A537" s="46">
        <v>5003234</v>
      </c>
      <c r="B537" s="46">
        <v>4.7999999999999996E-3</v>
      </c>
      <c r="C537" s="46">
        <v>5003234</v>
      </c>
    </row>
    <row r="538" spans="1:3" x14ac:dyDescent="0.25">
      <c r="A538" s="46">
        <v>5003241</v>
      </c>
      <c r="B538" s="46">
        <v>6.0000000000000001E-3</v>
      </c>
      <c r="C538" s="46">
        <v>5003241</v>
      </c>
    </row>
    <row r="539" spans="1:3" x14ac:dyDescent="0.25">
      <c r="A539" s="46">
        <v>5003242</v>
      </c>
      <c r="B539" s="46">
        <v>8.0000000000000004E-4</v>
      </c>
      <c r="C539" s="46">
        <v>5003242</v>
      </c>
    </row>
    <row r="540" spans="1:3" x14ac:dyDescent="0.25">
      <c r="A540" s="46">
        <v>5003243</v>
      </c>
      <c r="B540" s="46">
        <v>1.1999999999999999E-3</v>
      </c>
      <c r="C540" s="46">
        <v>5003243</v>
      </c>
    </row>
    <row r="541" spans="1:3" x14ac:dyDescent="0.25">
      <c r="A541" s="46">
        <v>5003251</v>
      </c>
      <c r="B541" s="46">
        <v>7.0000000000000001E-3</v>
      </c>
      <c r="C541" s="46">
        <v>5003251</v>
      </c>
    </row>
    <row r="542" spans="1:3" x14ac:dyDescent="0.25">
      <c r="A542" s="46">
        <v>5003261</v>
      </c>
      <c r="B542" s="46">
        <v>8.0999999999999996E-3</v>
      </c>
      <c r="C542" s="46">
        <v>5003261</v>
      </c>
    </row>
    <row r="543" spans="1:3" x14ac:dyDescent="0.25">
      <c r="A543" s="46">
        <v>5003262</v>
      </c>
      <c r="B543" s="46">
        <v>4.4999999999999999E-4</v>
      </c>
      <c r="C543" s="46">
        <v>5003262</v>
      </c>
    </row>
    <row r="544" spans="1:3" x14ac:dyDescent="0.25">
      <c r="A544" s="46">
        <v>5003263</v>
      </c>
      <c r="B544" s="46">
        <v>2.7000000000000001E-3</v>
      </c>
      <c r="C544" s="46">
        <v>5003263</v>
      </c>
    </row>
    <row r="545" spans="1:3" x14ac:dyDescent="0.25">
      <c r="A545" s="46">
        <v>5003264</v>
      </c>
      <c r="B545" s="46">
        <v>1.0499999999999999E-3</v>
      </c>
      <c r="C545" s="46">
        <v>5003264</v>
      </c>
    </row>
    <row r="546" spans="1:3" x14ac:dyDescent="0.25">
      <c r="A546" s="46">
        <v>5003265</v>
      </c>
      <c r="B546" s="46">
        <v>2.7000000000000001E-3</v>
      </c>
      <c r="C546" s="46">
        <v>5003265</v>
      </c>
    </row>
    <row r="547" spans="1:3" x14ac:dyDescent="0.25">
      <c r="A547" s="46">
        <v>5004111</v>
      </c>
      <c r="B547" s="46">
        <v>2.4750000000000002E-3</v>
      </c>
      <c r="C547" s="46">
        <v>5004111</v>
      </c>
    </row>
    <row r="548" spans="1:3" x14ac:dyDescent="0.25">
      <c r="A548" s="46">
        <v>5004112</v>
      </c>
      <c r="B548" s="46">
        <v>5.025E-3</v>
      </c>
      <c r="C548" s="46">
        <v>5004112</v>
      </c>
    </row>
    <row r="549" spans="1:3" x14ac:dyDescent="0.25">
      <c r="A549" s="46">
        <v>5004121</v>
      </c>
      <c r="B549" s="46">
        <v>2.7000000000000001E-3</v>
      </c>
      <c r="C549" s="46">
        <v>5004121</v>
      </c>
    </row>
    <row r="550" spans="1:3" x14ac:dyDescent="0.25">
      <c r="A550" s="46">
        <v>5004122</v>
      </c>
      <c r="B550" s="46">
        <v>2.01E-2</v>
      </c>
      <c r="C550" s="46">
        <v>5004122</v>
      </c>
    </row>
    <row r="551" spans="1:3" x14ac:dyDescent="0.25">
      <c r="A551" s="46">
        <v>5004123</v>
      </c>
      <c r="B551" s="46">
        <v>7.1999999999999998E-3</v>
      </c>
      <c r="C551" s="46">
        <v>5004123</v>
      </c>
    </row>
    <row r="552" spans="1:3" x14ac:dyDescent="0.25">
      <c r="A552" s="46">
        <v>5004211</v>
      </c>
      <c r="B552" s="46">
        <v>6.3E-3</v>
      </c>
      <c r="C552" s="46">
        <v>5004211</v>
      </c>
    </row>
    <row r="553" spans="1:3" x14ac:dyDescent="0.25">
      <c r="A553" s="46">
        <v>5004212</v>
      </c>
      <c r="B553" s="46">
        <v>2.0999999999999999E-3</v>
      </c>
      <c r="C553" s="46">
        <v>5004212</v>
      </c>
    </row>
    <row r="554" spans="1:3" x14ac:dyDescent="0.25">
      <c r="A554" s="46">
        <v>5004213</v>
      </c>
      <c r="B554" s="46">
        <v>1.575E-3</v>
      </c>
      <c r="C554" s="46">
        <v>5004213</v>
      </c>
    </row>
    <row r="555" spans="1:3" x14ac:dyDescent="0.25">
      <c r="A555" s="46">
        <v>5004214</v>
      </c>
      <c r="B555" s="46">
        <v>7.8750000000000001E-4</v>
      </c>
      <c r="C555" s="46">
        <v>5004214</v>
      </c>
    </row>
    <row r="556" spans="1:3" x14ac:dyDescent="0.25">
      <c r="A556" s="46">
        <v>5004215</v>
      </c>
      <c r="B556" s="46">
        <v>3.15E-3</v>
      </c>
      <c r="C556" s="46">
        <v>5004215</v>
      </c>
    </row>
    <row r="557" spans="1:3" x14ac:dyDescent="0.25">
      <c r="A557" s="46">
        <v>5004216</v>
      </c>
      <c r="B557" s="46">
        <v>7.6125000000000003E-3</v>
      </c>
      <c r="C557" s="46">
        <v>5004216</v>
      </c>
    </row>
    <row r="558" spans="1:3" x14ac:dyDescent="0.25">
      <c r="A558" s="46">
        <v>5004217</v>
      </c>
      <c r="B558" s="46">
        <v>3.15E-3</v>
      </c>
      <c r="C558" s="46">
        <v>5004217</v>
      </c>
    </row>
    <row r="559" spans="1:3" x14ac:dyDescent="0.25">
      <c r="A559" s="46">
        <v>5004218</v>
      </c>
      <c r="B559" s="46">
        <v>1.575E-3</v>
      </c>
      <c r="C559" s="46">
        <v>5004218</v>
      </c>
    </row>
    <row r="560" spans="1:3" x14ac:dyDescent="0.25">
      <c r="A560" s="46">
        <v>5004221</v>
      </c>
      <c r="B560" s="46">
        <v>3.15E-3</v>
      </c>
      <c r="C560" s="46">
        <v>5004221</v>
      </c>
    </row>
    <row r="561" spans="1:3" x14ac:dyDescent="0.25">
      <c r="A561" s="46">
        <v>5004222</v>
      </c>
      <c r="B561" s="46">
        <v>2.0249999999999999E-3</v>
      </c>
      <c r="C561" s="46">
        <v>5004222</v>
      </c>
    </row>
    <row r="562" spans="1:3" x14ac:dyDescent="0.25">
      <c r="A562" s="46">
        <v>5004223</v>
      </c>
      <c r="B562" s="46">
        <v>2.0249999999999999E-3</v>
      </c>
      <c r="C562" s="46">
        <v>5004223</v>
      </c>
    </row>
    <row r="563" spans="1:3" x14ac:dyDescent="0.25">
      <c r="A563" s="46">
        <v>5004224</v>
      </c>
      <c r="B563" s="46">
        <v>2.0249999999999999E-3</v>
      </c>
      <c r="C563" s="46">
        <v>5004224</v>
      </c>
    </row>
    <row r="564" spans="1:3" x14ac:dyDescent="0.25">
      <c r="A564" s="46">
        <v>5004225</v>
      </c>
      <c r="B564" s="46">
        <v>2.0249999999999999E-3</v>
      </c>
      <c r="C564" s="46">
        <v>5004225</v>
      </c>
    </row>
    <row r="565" spans="1:3" x14ac:dyDescent="0.25">
      <c r="A565" s="46">
        <v>5004311</v>
      </c>
      <c r="B565" s="46">
        <v>1.5599999999999999E-2</v>
      </c>
      <c r="C565" s="46">
        <v>5004311</v>
      </c>
    </row>
    <row r="566" spans="1:3" x14ac:dyDescent="0.25">
      <c r="A566" s="46">
        <v>5004312</v>
      </c>
      <c r="B566" s="46">
        <v>7.1999999999999998E-3</v>
      </c>
      <c r="C566" s="46">
        <v>5004312</v>
      </c>
    </row>
    <row r="567" spans="1:3" x14ac:dyDescent="0.25">
      <c r="A567" s="46">
        <v>5004313</v>
      </c>
      <c r="B567" s="46">
        <v>1.8E-3</v>
      </c>
      <c r="C567" s="46">
        <v>5004313</v>
      </c>
    </row>
    <row r="568" spans="1:3" x14ac:dyDescent="0.25">
      <c r="A568" s="46">
        <v>5004314</v>
      </c>
      <c r="B568" s="46">
        <v>1.5599999999999999E-2</v>
      </c>
      <c r="C568" s="46">
        <v>5004314</v>
      </c>
    </row>
    <row r="569" spans="1:3" x14ac:dyDescent="0.25">
      <c r="A569" s="46">
        <v>5004315</v>
      </c>
      <c r="B569" s="46">
        <v>8.9999999999999993E-3</v>
      </c>
      <c r="C569" s="46">
        <v>5004315</v>
      </c>
    </row>
    <row r="570" spans="1:3" x14ac:dyDescent="0.25">
      <c r="A570" s="46">
        <v>5004316</v>
      </c>
      <c r="B570" s="46">
        <v>1.0800000000000001E-2</v>
      </c>
      <c r="C570" s="46">
        <v>5004316</v>
      </c>
    </row>
    <row r="571" spans="1:3" x14ac:dyDescent="0.25">
      <c r="A571" s="46">
        <v>5004321</v>
      </c>
      <c r="B571" s="46">
        <v>1.2E-2</v>
      </c>
      <c r="C571" s="46">
        <v>5004321</v>
      </c>
    </row>
    <row r="572" spans="1:3" x14ac:dyDescent="0.25">
      <c r="A572" s="46">
        <v>5004322</v>
      </c>
      <c r="B572" s="46">
        <v>3.0000000000000001E-3</v>
      </c>
      <c r="C572" s="46">
        <v>5004322</v>
      </c>
    </row>
    <row r="573" spans="1:3" x14ac:dyDescent="0.25">
      <c r="A573" s="46">
        <v>5005111</v>
      </c>
      <c r="B573" s="46">
        <v>2.5000000000000001E-2</v>
      </c>
      <c r="C573" s="46">
        <v>5005111</v>
      </c>
    </row>
    <row r="574" spans="1:3" x14ac:dyDescent="0.25">
      <c r="A574" s="46">
        <v>5005112</v>
      </c>
      <c r="B574" s="46">
        <v>0.02</v>
      </c>
      <c r="C574" s="46">
        <v>5005112</v>
      </c>
    </row>
    <row r="575" spans="1:3" x14ac:dyDescent="0.25">
      <c r="A575" s="46">
        <v>5005113</v>
      </c>
      <c r="B575" s="46">
        <v>5.0000000000000001E-3</v>
      </c>
      <c r="C575" s="46">
        <v>5005113</v>
      </c>
    </row>
    <row r="576" spans="1:3" x14ac:dyDescent="0.25">
      <c r="A576" s="46">
        <v>5005121</v>
      </c>
      <c r="B576" s="46">
        <v>0.01</v>
      </c>
      <c r="C576" s="46">
        <v>5005121</v>
      </c>
    </row>
    <row r="577" spans="1:3" x14ac:dyDescent="0.25">
      <c r="A577" s="46">
        <v>5005122</v>
      </c>
      <c r="B577" s="46">
        <v>0.01</v>
      </c>
      <c r="C577" s="46">
        <v>5005122</v>
      </c>
    </row>
    <row r="578" spans="1:3" x14ac:dyDescent="0.25">
      <c r="A578" s="46">
        <v>5005123</v>
      </c>
      <c r="B578" s="46">
        <v>7.4999999999999997E-3</v>
      </c>
      <c r="C578" s="46">
        <v>5005123</v>
      </c>
    </row>
    <row r="579" spans="1:3" x14ac:dyDescent="0.25">
      <c r="A579" s="46">
        <v>5005124</v>
      </c>
      <c r="B579" s="46">
        <v>7.4999999999999997E-3</v>
      </c>
      <c r="C579" s="46">
        <v>5005124</v>
      </c>
    </row>
    <row r="580" spans="1:3" x14ac:dyDescent="0.25">
      <c r="A580" s="46">
        <v>5005125</v>
      </c>
      <c r="B580" s="46">
        <v>5.0000000000000001E-3</v>
      </c>
      <c r="C580" s="46">
        <v>5005125</v>
      </c>
    </row>
    <row r="581" spans="1:3" x14ac:dyDescent="0.25">
      <c r="A581" s="46">
        <v>5005126</v>
      </c>
      <c r="B581" s="46">
        <v>0.01</v>
      </c>
      <c r="C581" s="46">
        <v>5005126</v>
      </c>
    </row>
    <row r="582" spans="1:3" x14ac:dyDescent="0.25">
      <c r="A582" s="46">
        <v>5006111</v>
      </c>
      <c r="B582" s="46">
        <v>0.05</v>
      </c>
      <c r="C582" s="46">
        <v>5006111</v>
      </c>
    </row>
    <row r="583" spans="1:3" x14ac:dyDescent="0.25">
      <c r="A583" s="46">
        <v>6000111</v>
      </c>
      <c r="B583" s="46">
        <v>2.5000000000000001E-2</v>
      </c>
      <c r="C583" s="46">
        <v>6000111</v>
      </c>
    </row>
    <row r="584" spans="1:3" x14ac:dyDescent="0.25">
      <c r="A584" s="46">
        <v>6000211</v>
      </c>
      <c r="B584" s="46">
        <v>6.2500000000000003E-3</v>
      </c>
      <c r="C584" s="46">
        <v>6000211</v>
      </c>
    </row>
    <row r="585" spans="1:3" x14ac:dyDescent="0.25">
      <c r="A585" s="46">
        <v>6000212</v>
      </c>
      <c r="B585" s="46">
        <v>6.2500000000000003E-3</v>
      </c>
      <c r="C585" s="46">
        <v>6000212</v>
      </c>
    </row>
    <row r="586" spans="1:3" x14ac:dyDescent="0.25">
      <c r="A586" s="46">
        <v>6000213</v>
      </c>
      <c r="B586" s="46">
        <v>6.2500000000000003E-3</v>
      </c>
      <c r="C586" s="46">
        <v>6000213</v>
      </c>
    </row>
    <row r="587" spans="1:3" x14ac:dyDescent="0.25">
      <c r="A587" s="46">
        <v>6000214</v>
      </c>
      <c r="B587" s="46">
        <v>6.2500000000000003E-3</v>
      </c>
      <c r="C587" s="46">
        <v>6000214</v>
      </c>
    </row>
    <row r="588" spans="1:3" x14ac:dyDescent="0.25">
      <c r="A588" s="46">
        <v>6000311</v>
      </c>
      <c r="B588" s="46">
        <v>3.7499999999999999E-3</v>
      </c>
      <c r="C588" s="46">
        <v>6000311</v>
      </c>
    </row>
    <row r="589" spans="1:3" x14ac:dyDescent="0.25">
      <c r="A589" s="46">
        <v>6000312</v>
      </c>
      <c r="B589" s="46">
        <v>1.7500000000000002E-2</v>
      </c>
      <c r="C589" s="46">
        <v>6000312</v>
      </c>
    </row>
    <row r="590" spans="1:3" x14ac:dyDescent="0.25">
      <c r="A590" s="46">
        <v>6000313</v>
      </c>
      <c r="B590" s="46">
        <v>1.25E-3</v>
      </c>
      <c r="C590" s="46">
        <v>6000313</v>
      </c>
    </row>
    <row r="591" spans="1:3" x14ac:dyDescent="0.25">
      <c r="A591" s="46">
        <v>6000314</v>
      </c>
      <c r="B591" s="46">
        <v>2.5000000000000001E-3</v>
      </c>
      <c r="C591" s="46">
        <v>6000314</v>
      </c>
    </row>
    <row r="592" spans="1:3" x14ac:dyDescent="0.25">
      <c r="A592" s="46">
        <v>6000411</v>
      </c>
      <c r="B592" s="46">
        <v>6.2500000000000003E-3</v>
      </c>
      <c r="C592" s="46">
        <v>6000411</v>
      </c>
    </row>
    <row r="593" spans="1:3" x14ac:dyDescent="0.25">
      <c r="A593" s="46">
        <v>6000412</v>
      </c>
      <c r="B593" s="46">
        <v>6.2500000000000003E-3</v>
      </c>
      <c r="C593" s="46">
        <v>6000412</v>
      </c>
    </row>
    <row r="594" spans="1:3" x14ac:dyDescent="0.25">
      <c r="A594" s="46">
        <v>6000413</v>
      </c>
      <c r="B594" s="46">
        <v>6.2500000000000003E-3</v>
      </c>
      <c r="C594" s="46">
        <v>6000413</v>
      </c>
    </row>
    <row r="595" spans="1:3" x14ac:dyDescent="0.25">
      <c r="A595" s="46">
        <v>6000414</v>
      </c>
      <c r="B595" s="46">
        <v>6.2500000000000003E-3</v>
      </c>
      <c r="C595" s="46">
        <v>6000414</v>
      </c>
    </row>
    <row r="596" spans="1:3" x14ac:dyDescent="0.25">
      <c r="A596" s="46">
        <v>6001111</v>
      </c>
      <c r="B596" s="46">
        <v>0.1275</v>
      </c>
      <c r="C596" s="46">
        <v>6001111</v>
      </c>
    </row>
    <row r="597" spans="1:3" x14ac:dyDescent="0.25">
      <c r="A597" s="46">
        <v>6001112</v>
      </c>
      <c r="B597" s="46">
        <v>0.153</v>
      </c>
      <c r="C597" s="46">
        <v>6001112</v>
      </c>
    </row>
    <row r="598" spans="1:3" x14ac:dyDescent="0.25">
      <c r="A598" s="46">
        <v>6001113</v>
      </c>
      <c r="B598" s="46">
        <v>7.6499999999999999E-2</v>
      </c>
      <c r="C598" s="46">
        <v>6001113</v>
      </c>
    </row>
    <row r="599" spans="1:3" x14ac:dyDescent="0.25">
      <c r="A599" s="46">
        <v>6001114</v>
      </c>
      <c r="B599" s="46">
        <v>7.6499999999999999E-2</v>
      </c>
      <c r="C599" s="46">
        <v>6001114</v>
      </c>
    </row>
    <row r="600" spans="1:3" x14ac:dyDescent="0.25">
      <c r="A600" s="46">
        <v>6001115</v>
      </c>
      <c r="B600" s="46">
        <v>7.6499999999999999E-2</v>
      </c>
      <c r="C600" s="46">
        <v>6001115</v>
      </c>
    </row>
    <row r="601" spans="1:3" x14ac:dyDescent="0.25">
      <c r="A601" s="46">
        <v>6001121</v>
      </c>
      <c r="B601" s="46">
        <v>1.35E-2</v>
      </c>
      <c r="C601" s="46">
        <v>6001121</v>
      </c>
    </row>
    <row r="602" spans="1:3" x14ac:dyDescent="0.25">
      <c r="A602" s="46">
        <v>6001122</v>
      </c>
      <c r="B602" s="46">
        <v>1.7999999999999999E-2</v>
      </c>
      <c r="C602" s="46">
        <v>6001122</v>
      </c>
    </row>
    <row r="603" spans="1:3" x14ac:dyDescent="0.25">
      <c r="A603" s="46">
        <v>6001123</v>
      </c>
      <c r="B603" s="46">
        <v>1.7999999999999999E-2</v>
      </c>
      <c r="C603" s="46">
        <v>6001123</v>
      </c>
    </row>
    <row r="604" spans="1:3" x14ac:dyDescent="0.25">
      <c r="A604" s="46">
        <v>6001124</v>
      </c>
      <c r="B604" s="46">
        <v>1.35E-2</v>
      </c>
      <c r="C604" s="46">
        <v>6001124</v>
      </c>
    </row>
    <row r="605" spans="1:3" x14ac:dyDescent="0.25">
      <c r="A605" s="46">
        <v>6001125</v>
      </c>
      <c r="B605" s="46">
        <v>1.35E-2</v>
      </c>
      <c r="C605" s="46">
        <v>6001125</v>
      </c>
    </row>
    <row r="606" spans="1:3" x14ac:dyDescent="0.25">
      <c r="A606" s="46">
        <v>6001126</v>
      </c>
      <c r="B606" s="46">
        <v>1.35E-2</v>
      </c>
      <c r="C606" s="46">
        <v>6001126</v>
      </c>
    </row>
    <row r="607" spans="1:3" x14ac:dyDescent="0.25">
      <c r="A607" s="46">
        <v>6001211</v>
      </c>
      <c r="B607" s="46">
        <v>1.0500000000000001E-2</v>
      </c>
      <c r="C607" s="46">
        <v>6001211</v>
      </c>
    </row>
    <row r="608" spans="1:3" x14ac:dyDescent="0.25">
      <c r="A608" s="46">
        <v>6001212</v>
      </c>
      <c r="B608" s="46">
        <v>5.2500000000000003E-3</v>
      </c>
      <c r="C608" s="46">
        <v>6001212</v>
      </c>
    </row>
    <row r="609" spans="1:3" x14ac:dyDescent="0.25">
      <c r="A609" s="46">
        <v>6001213</v>
      </c>
      <c r="B609" s="46">
        <v>2.6250000000000002E-3</v>
      </c>
      <c r="C609" s="46">
        <v>6001213</v>
      </c>
    </row>
    <row r="610" spans="1:3" x14ac:dyDescent="0.25">
      <c r="A610" s="46">
        <v>6001214</v>
      </c>
      <c r="B610" s="46">
        <v>7.8750000000000001E-3</v>
      </c>
      <c r="C610" s="46">
        <v>6001214</v>
      </c>
    </row>
    <row r="611" spans="1:3" x14ac:dyDescent="0.25">
      <c r="A611" s="46">
        <v>6001215</v>
      </c>
      <c r="B611" s="46">
        <v>2.6250000000000002E-3</v>
      </c>
      <c r="C611" s="46">
        <v>6001215</v>
      </c>
    </row>
    <row r="612" spans="1:3" x14ac:dyDescent="0.25">
      <c r="A612" s="46">
        <v>6001216</v>
      </c>
      <c r="B612" s="46">
        <v>7.8750000000000001E-3</v>
      </c>
      <c r="C612" s="46">
        <v>6001216</v>
      </c>
    </row>
    <row r="613" spans="1:3" x14ac:dyDescent="0.25">
      <c r="A613" s="46">
        <v>6001217</v>
      </c>
      <c r="B613" s="46">
        <v>2.6250000000000002E-3</v>
      </c>
      <c r="C613" s="46">
        <v>6001217</v>
      </c>
    </row>
    <row r="614" spans="1:3" x14ac:dyDescent="0.25">
      <c r="A614" s="46">
        <v>6001218</v>
      </c>
      <c r="B614" s="46">
        <v>2.6250000000000002E-3</v>
      </c>
      <c r="C614" s="46">
        <v>6001218</v>
      </c>
    </row>
    <row r="615" spans="1:3" x14ac:dyDescent="0.25">
      <c r="A615" s="46">
        <v>6001219</v>
      </c>
      <c r="B615" s="46">
        <v>1.0500000000000001E-2</v>
      </c>
      <c r="C615" s="46">
        <v>6001219</v>
      </c>
    </row>
    <row r="616" spans="1:3" x14ac:dyDescent="0.25">
      <c r="A616" s="46">
        <v>6001221</v>
      </c>
      <c r="B616" s="46">
        <v>5.6249999999999998E-3</v>
      </c>
      <c r="C616" s="46">
        <v>6001221</v>
      </c>
    </row>
    <row r="617" spans="1:3" x14ac:dyDescent="0.25">
      <c r="A617" s="46">
        <v>6001222</v>
      </c>
      <c r="B617" s="46">
        <v>1.8749999999999999E-3</v>
      </c>
      <c r="C617" s="46">
        <v>6001222</v>
      </c>
    </row>
    <row r="618" spans="1:3" x14ac:dyDescent="0.25">
      <c r="A618" s="46">
        <v>6001223</v>
      </c>
      <c r="B618" s="46">
        <v>5.6249999999999998E-3</v>
      </c>
      <c r="C618" s="46">
        <v>6001223</v>
      </c>
    </row>
    <row r="619" spans="1:3" x14ac:dyDescent="0.25">
      <c r="A619" s="46">
        <v>6001224</v>
      </c>
      <c r="B619" s="46">
        <v>1.8749999999999999E-3</v>
      </c>
      <c r="C619" s="46">
        <v>6001224</v>
      </c>
    </row>
    <row r="620" spans="1:3" x14ac:dyDescent="0.25">
      <c r="A620" s="46">
        <v>6001225</v>
      </c>
      <c r="B620" s="46">
        <v>4.875E-3</v>
      </c>
      <c r="C620" s="46">
        <v>6001225</v>
      </c>
    </row>
    <row r="621" spans="1:3" x14ac:dyDescent="0.25">
      <c r="A621" s="46">
        <v>6001226</v>
      </c>
      <c r="B621" s="46">
        <v>3.7499999999999999E-3</v>
      </c>
      <c r="C621" s="46">
        <v>6001226</v>
      </c>
    </row>
    <row r="622" spans="1:3" x14ac:dyDescent="0.25">
      <c r="A622" s="46">
        <v>6001227</v>
      </c>
      <c r="B622" s="46">
        <v>4.4999999999999997E-3</v>
      </c>
      <c r="C622" s="46">
        <v>6001227</v>
      </c>
    </row>
    <row r="623" spans="1:3" x14ac:dyDescent="0.25">
      <c r="A623" s="46">
        <v>6001228</v>
      </c>
      <c r="B623" s="46">
        <v>3.7499999999999999E-3</v>
      </c>
      <c r="C623" s="46">
        <v>6001228</v>
      </c>
    </row>
    <row r="624" spans="1:3" x14ac:dyDescent="0.25">
      <c r="A624" s="46">
        <v>6001229</v>
      </c>
      <c r="B624" s="46">
        <v>3.0000000000000001E-3</v>
      </c>
      <c r="C624" s="46">
        <v>6001229</v>
      </c>
    </row>
    <row r="625" spans="1:3" x14ac:dyDescent="0.25">
      <c r="A625" s="46">
        <v>60012210</v>
      </c>
      <c r="B625" s="46">
        <v>2.6250000000000002E-3</v>
      </c>
      <c r="C625" s="46">
        <v>60012210</v>
      </c>
    </row>
    <row r="626" spans="1:3" x14ac:dyDescent="0.25">
      <c r="A626" s="46">
        <v>6001231</v>
      </c>
      <c r="B626" s="46">
        <v>2.7E-2</v>
      </c>
      <c r="C626" s="46">
        <v>6001231</v>
      </c>
    </row>
    <row r="627" spans="1:3" x14ac:dyDescent="0.25">
      <c r="A627" s="46">
        <v>6001232</v>
      </c>
      <c r="B627" s="46">
        <v>8.9999999999999993E-3</v>
      </c>
      <c r="C627" s="46">
        <v>6001232</v>
      </c>
    </row>
    <row r="628" spans="1:3" x14ac:dyDescent="0.25">
      <c r="A628" s="46">
        <v>6001233</v>
      </c>
      <c r="B628" s="46">
        <v>4.4999999999999997E-3</v>
      </c>
      <c r="C628" s="46">
        <v>6001233</v>
      </c>
    </row>
    <row r="629" spans="1:3" x14ac:dyDescent="0.25">
      <c r="A629" s="46">
        <v>6001234</v>
      </c>
      <c r="B629" s="46">
        <v>4.4999999999999997E-3</v>
      </c>
      <c r="C629" s="46">
        <v>6001234</v>
      </c>
    </row>
    <row r="630" spans="1:3" x14ac:dyDescent="0.25">
      <c r="A630" s="46">
        <v>6001241</v>
      </c>
      <c r="B630" s="46">
        <v>3.0000000000000001E-3</v>
      </c>
      <c r="C630" s="46">
        <v>6001241</v>
      </c>
    </row>
    <row r="631" spans="1:3" x14ac:dyDescent="0.25">
      <c r="A631" s="46">
        <v>6001242</v>
      </c>
      <c r="B631" s="46">
        <v>1.2E-2</v>
      </c>
      <c r="C631" s="46">
        <v>6001242</v>
      </c>
    </row>
    <row r="632" spans="1:3" x14ac:dyDescent="0.25">
      <c r="A632" s="46">
        <v>6002111</v>
      </c>
      <c r="B632" s="46">
        <v>1.6799999999999999E-2</v>
      </c>
      <c r="C632" s="46">
        <v>6002111</v>
      </c>
    </row>
    <row r="633" spans="1:3" x14ac:dyDescent="0.25">
      <c r="A633" s="46">
        <v>6002112</v>
      </c>
      <c r="B633" s="46">
        <v>6.0000000000000001E-3</v>
      </c>
      <c r="C633" s="46">
        <v>6002112</v>
      </c>
    </row>
    <row r="634" spans="1:3" x14ac:dyDescent="0.25">
      <c r="A634" s="46">
        <v>6002113</v>
      </c>
      <c r="B634" s="46">
        <v>3.0000000000000001E-3</v>
      </c>
      <c r="C634" s="46">
        <v>6002113</v>
      </c>
    </row>
    <row r="635" spans="1:3" x14ac:dyDescent="0.25">
      <c r="A635" s="46">
        <v>6002114</v>
      </c>
      <c r="B635" s="46">
        <v>4.7999999999999996E-3</v>
      </c>
      <c r="C635" s="46">
        <v>6002114</v>
      </c>
    </row>
    <row r="636" spans="1:3" x14ac:dyDescent="0.25">
      <c r="A636" s="46">
        <v>6002115</v>
      </c>
      <c r="B636" s="46">
        <v>6.0000000000000001E-3</v>
      </c>
      <c r="C636" s="46">
        <v>6002115</v>
      </c>
    </row>
    <row r="637" spans="1:3" x14ac:dyDescent="0.25">
      <c r="A637" s="46">
        <v>6002116</v>
      </c>
      <c r="B637" s="46">
        <v>3.0000000000000001E-3</v>
      </c>
      <c r="C637" s="46">
        <v>6002116</v>
      </c>
    </row>
    <row r="638" spans="1:3" x14ac:dyDescent="0.25">
      <c r="A638" s="46">
        <v>6002117</v>
      </c>
      <c r="B638" s="46">
        <v>0</v>
      </c>
      <c r="C638" s="46">
        <v>6002117</v>
      </c>
    </row>
    <row r="639" spans="1:3" x14ac:dyDescent="0.25">
      <c r="A639" s="46">
        <v>6002118</v>
      </c>
      <c r="B639" s="46">
        <v>3.5999999999999999E-3</v>
      </c>
      <c r="C639" s="46">
        <v>6002118</v>
      </c>
    </row>
    <row r="640" spans="1:3" x14ac:dyDescent="0.25">
      <c r="A640" s="46">
        <v>6002119</v>
      </c>
      <c r="B640" s="46">
        <v>1.6799999999999999E-2</v>
      </c>
      <c r="C640" s="46">
        <v>6002119</v>
      </c>
    </row>
    <row r="641" spans="1:3" x14ac:dyDescent="0.25">
      <c r="A641" s="46">
        <v>6002121</v>
      </c>
      <c r="B641" s="46">
        <v>0.03</v>
      </c>
      <c r="C641" s="46">
        <v>6002121</v>
      </c>
    </row>
    <row r="642" spans="1:3" x14ac:dyDescent="0.25">
      <c r="A642" s="46">
        <v>6002131</v>
      </c>
      <c r="B642" s="46">
        <v>1.7999999999999999E-2</v>
      </c>
      <c r="C642" s="46">
        <v>6002131</v>
      </c>
    </row>
    <row r="643" spans="1:3" x14ac:dyDescent="0.25">
      <c r="A643" s="46">
        <v>6002132</v>
      </c>
      <c r="B643" s="46">
        <v>1.7999999999999999E-2</v>
      </c>
      <c r="C643" s="46">
        <v>6002132</v>
      </c>
    </row>
    <row r="644" spans="1:3" x14ac:dyDescent="0.25">
      <c r="A644" s="46">
        <v>6002133</v>
      </c>
      <c r="B644" s="46">
        <v>1.7999999999999999E-2</v>
      </c>
      <c r="C644" s="46">
        <v>6002133</v>
      </c>
    </row>
    <row r="645" spans="1:3" x14ac:dyDescent="0.25">
      <c r="A645" s="46">
        <v>6002134</v>
      </c>
      <c r="B645" s="46">
        <v>6.0000000000000001E-3</v>
      </c>
      <c r="C645" s="46">
        <v>6002134</v>
      </c>
    </row>
    <row r="646" spans="1:3" x14ac:dyDescent="0.25">
      <c r="A646" s="46">
        <v>7000111</v>
      </c>
      <c r="B646" s="46">
        <v>2.5000000000000001E-2</v>
      </c>
      <c r="C646" s="46">
        <v>7000111</v>
      </c>
    </row>
    <row r="647" spans="1:3" x14ac:dyDescent="0.25">
      <c r="A647" s="46">
        <v>7000211</v>
      </c>
      <c r="B647" s="46">
        <v>6.2500000000000003E-3</v>
      </c>
      <c r="C647" s="46">
        <v>7000211</v>
      </c>
    </row>
    <row r="648" spans="1:3" x14ac:dyDescent="0.25">
      <c r="A648" s="46">
        <v>7000212</v>
      </c>
      <c r="B648" s="46">
        <v>6.2500000000000003E-3</v>
      </c>
      <c r="C648" s="46">
        <v>7000212</v>
      </c>
    </row>
    <row r="649" spans="1:3" x14ac:dyDescent="0.25">
      <c r="A649" s="46">
        <v>7000213</v>
      </c>
      <c r="B649" s="46">
        <v>6.2500000000000003E-3</v>
      </c>
      <c r="C649" s="46">
        <v>7000213</v>
      </c>
    </row>
    <row r="650" spans="1:3" x14ac:dyDescent="0.25">
      <c r="A650" s="46">
        <v>7000214</v>
      </c>
      <c r="B650" s="46">
        <v>6.2500000000000003E-3</v>
      </c>
      <c r="C650" s="46">
        <v>7000214</v>
      </c>
    </row>
    <row r="651" spans="1:3" x14ac:dyDescent="0.25">
      <c r="A651" s="46">
        <v>7000311</v>
      </c>
      <c r="B651" s="46">
        <v>3.7499999999999999E-3</v>
      </c>
      <c r="C651" s="46">
        <v>7000311</v>
      </c>
    </row>
    <row r="652" spans="1:3" x14ac:dyDescent="0.25">
      <c r="A652" s="46">
        <v>7000312</v>
      </c>
      <c r="B652" s="46">
        <v>1.7500000000000002E-2</v>
      </c>
      <c r="C652" s="46">
        <v>7000312</v>
      </c>
    </row>
    <row r="653" spans="1:3" x14ac:dyDescent="0.25">
      <c r="A653" s="46">
        <v>7000313</v>
      </c>
      <c r="B653" s="46">
        <v>1.25E-3</v>
      </c>
      <c r="C653" s="46">
        <v>7000313</v>
      </c>
    </row>
    <row r="654" spans="1:3" x14ac:dyDescent="0.25">
      <c r="A654" s="46">
        <v>7000314</v>
      </c>
      <c r="B654" s="46">
        <v>2.5000000000000001E-3</v>
      </c>
      <c r="C654" s="46">
        <v>7000314</v>
      </c>
    </row>
    <row r="655" spans="1:3" x14ac:dyDescent="0.25">
      <c r="A655" s="46">
        <v>7000411</v>
      </c>
      <c r="B655" s="46">
        <v>6.2500000000000003E-3</v>
      </c>
      <c r="C655" s="46">
        <v>7000411</v>
      </c>
    </row>
    <row r="656" spans="1:3" x14ac:dyDescent="0.25">
      <c r="A656" s="46">
        <v>7000412</v>
      </c>
      <c r="B656" s="46">
        <v>6.2500000000000003E-3</v>
      </c>
      <c r="C656" s="46">
        <v>7000412</v>
      </c>
    </row>
    <row r="657" spans="1:3" x14ac:dyDescent="0.25">
      <c r="A657" s="46">
        <v>7000413</v>
      </c>
      <c r="B657" s="46">
        <v>6.2500000000000003E-3</v>
      </c>
      <c r="C657" s="46">
        <v>7000413</v>
      </c>
    </row>
    <row r="658" spans="1:3" x14ac:dyDescent="0.25">
      <c r="A658" s="46">
        <v>7000414</v>
      </c>
      <c r="B658" s="46">
        <v>6.2500000000000003E-3</v>
      </c>
      <c r="C658" s="46">
        <v>7000414</v>
      </c>
    </row>
    <row r="659" spans="1:3" x14ac:dyDescent="0.25">
      <c r="A659" s="46">
        <v>7001111</v>
      </c>
      <c r="B659" s="46">
        <v>1.7999999999999999E-2</v>
      </c>
      <c r="C659" s="46">
        <v>7001111</v>
      </c>
    </row>
    <row r="660" spans="1:3" x14ac:dyDescent="0.25">
      <c r="A660" s="46">
        <v>7001112</v>
      </c>
      <c r="B660" s="46">
        <v>3.5999999999999997E-2</v>
      </c>
      <c r="C660" s="46">
        <v>7001112</v>
      </c>
    </row>
    <row r="661" spans="1:3" x14ac:dyDescent="0.25">
      <c r="A661" s="46">
        <v>7001113</v>
      </c>
      <c r="B661" s="46">
        <v>7.1999999999999995E-2</v>
      </c>
      <c r="C661" s="46">
        <v>7001113</v>
      </c>
    </row>
    <row r="662" spans="1:3" x14ac:dyDescent="0.25">
      <c r="A662" s="46">
        <v>7001114</v>
      </c>
      <c r="B662" s="46">
        <v>1.7999999999999999E-2</v>
      </c>
      <c r="C662" s="46">
        <v>7001114</v>
      </c>
    </row>
    <row r="663" spans="1:3" x14ac:dyDescent="0.25">
      <c r="A663" s="46">
        <v>7001115</v>
      </c>
      <c r="B663" s="46">
        <v>3.5999999999999997E-2</v>
      </c>
      <c r="C663" s="46">
        <v>7001115</v>
      </c>
    </row>
    <row r="664" spans="1:3" x14ac:dyDescent="0.25">
      <c r="A664" s="46">
        <v>7001121</v>
      </c>
      <c r="B664" s="46">
        <v>7.1999999999999995E-2</v>
      </c>
      <c r="C664" s="46">
        <v>7001121</v>
      </c>
    </row>
    <row r="665" spans="1:3" x14ac:dyDescent="0.25">
      <c r="A665" s="46">
        <v>7001122</v>
      </c>
      <c r="B665" s="46">
        <v>1.7999999999999999E-2</v>
      </c>
      <c r="C665" s="46">
        <v>7001122</v>
      </c>
    </row>
    <row r="666" spans="1:3" x14ac:dyDescent="0.25">
      <c r="A666" s="46">
        <v>7001131</v>
      </c>
      <c r="B666" s="46">
        <v>4.4999999999999998E-2</v>
      </c>
      <c r="C666" s="46">
        <v>7001131</v>
      </c>
    </row>
    <row r="667" spans="1:3" x14ac:dyDescent="0.25">
      <c r="A667" s="46">
        <v>7001132</v>
      </c>
      <c r="B667" s="46">
        <v>4.4999999999999998E-2</v>
      </c>
      <c r="C667" s="46">
        <v>7001132</v>
      </c>
    </row>
    <row r="668" spans="1:3" x14ac:dyDescent="0.25">
      <c r="A668" s="46">
        <v>7001141</v>
      </c>
      <c r="B668" s="46">
        <v>4.4999999999999998E-2</v>
      </c>
      <c r="C668" s="46">
        <v>7001141</v>
      </c>
    </row>
    <row r="669" spans="1:3" x14ac:dyDescent="0.25">
      <c r="A669" s="46">
        <v>7001142</v>
      </c>
      <c r="B669" s="46">
        <v>4.4999999999999998E-2</v>
      </c>
      <c r="C669" s="46">
        <v>7001142</v>
      </c>
    </row>
    <row r="670" spans="1:3" x14ac:dyDescent="0.25">
      <c r="A670" s="46">
        <v>7001143</v>
      </c>
      <c r="B670" s="46">
        <v>0</v>
      </c>
      <c r="C670" s="46">
        <v>7001143</v>
      </c>
    </row>
    <row r="671" spans="1:3" x14ac:dyDescent="0.25">
      <c r="A671" s="46">
        <v>7001144</v>
      </c>
      <c r="B671" s="46">
        <v>0</v>
      </c>
      <c r="C671" s="46">
        <v>7001144</v>
      </c>
    </row>
    <row r="672" spans="1:3" x14ac:dyDescent="0.25">
      <c r="A672" s="46">
        <v>7002111</v>
      </c>
      <c r="B672" s="46">
        <v>0.108</v>
      </c>
      <c r="C672" s="46">
        <v>7002111</v>
      </c>
    </row>
    <row r="673" spans="1:3" x14ac:dyDescent="0.25">
      <c r="A673" s="46">
        <v>7002112</v>
      </c>
      <c r="B673" s="46">
        <v>0</v>
      </c>
      <c r="C673" s="46">
        <v>7002112</v>
      </c>
    </row>
    <row r="674" spans="1:3" x14ac:dyDescent="0.25">
      <c r="A674" s="46">
        <v>7002113</v>
      </c>
      <c r="B674" s="46">
        <v>7.1999999999999995E-2</v>
      </c>
      <c r="C674" s="46">
        <v>7002113</v>
      </c>
    </row>
    <row r="675" spans="1:3" x14ac:dyDescent="0.25">
      <c r="A675" s="46">
        <v>7002121</v>
      </c>
      <c r="B675" s="46">
        <v>0.09</v>
      </c>
      <c r="C675" s="46">
        <v>7002121</v>
      </c>
    </row>
    <row r="676" spans="1:3" x14ac:dyDescent="0.25">
      <c r="A676" s="46">
        <v>7002131</v>
      </c>
      <c r="B676" s="46">
        <v>1.7999999999999999E-2</v>
      </c>
      <c r="C676" s="46">
        <v>7002131</v>
      </c>
    </row>
    <row r="677" spans="1:3" x14ac:dyDescent="0.25">
      <c r="A677" s="46">
        <v>7002132</v>
      </c>
      <c r="B677" s="46">
        <v>2.7E-2</v>
      </c>
      <c r="C677" s="46">
        <v>7002132</v>
      </c>
    </row>
    <row r="678" spans="1:3" x14ac:dyDescent="0.25">
      <c r="A678" s="46">
        <v>7002133</v>
      </c>
      <c r="B678" s="46">
        <v>1.7999999999999999E-2</v>
      </c>
      <c r="C678" s="46">
        <v>7002133</v>
      </c>
    </row>
    <row r="679" spans="1:3" x14ac:dyDescent="0.25">
      <c r="A679" s="46">
        <v>7002134</v>
      </c>
      <c r="B679" s="46">
        <v>2.7E-2</v>
      </c>
      <c r="C679" s="46">
        <v>7002134</v>
      </c>
    </row>
    <row r="680" spans="1:3" x14ac:dyDescent="0.25">
      <c r="A680" s="46">
        <v>7002141</v>
      </c>
      <c r="B680" s="46">
        <v>0.09</v>
      </c>
      <c r="C680" s="46">
        <v>7002141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50B4533DC37F343B72E7AA2A8B18089" ma:contentTypeVersion="3" ma:contentTypeDescription="Crear nuevo documento." ma:contentTypeScope="" ma:versionID="e0e57ad50092aff846d6c1e990f709ac">
  <xsd:schema xmlns:xsd="http://www.w3.org/2001/XMLSchema" xmlns:xs="http://www.w3.org/2001/XMLSchema" xmlns:p="http://schemas.microsoft.com/office/2006/metadata/properties" xmlns:ns2="3bfbf733-a6c3-488d-a481-abc1b690c7db" xmlns:ns3="cb87344c-1df1-42af-b41d-5cc3239994bc" xmlns:ns4="9152833c-930b-4a89-bb0f-264fdc475495" targetNamespace="http://schemas.microsoft.com/office/2006/metadata/properties" ma:root="true" ma:fieldsID="9a537e22999c50dddcc01cd6b7eb7e07" ns2:_="" ns3:_="" ns4:_="">
    <xsd:import namespace="3bfbf733-a6c3-488d-a481-abc1b690c7db"/>
    <xsd:import namespace="cb87344c-1df1-42af-b41d-5cc3239994bc"/>
    <xsd:import namespace="9152833c-930b-4a89-bb0f-264fdc475495"/>
    <xsd:element name="properties">
      <xsd:complexType>
        <xsd:sequence>
          <xsd:element name="documentManagement">
            <xsd:complexType>
              <xsd:all>
                <xsd:element ref="ns2:_dlc_DocId" minOccurs="0"/>
                <xsd:element ref="ns2:_dlc_DocIdUrl" minOccurs="0"/>
                <xsd:element ref="ns2:_dlc_DocIdPersistId" minOccurs="0"/>
                <xsd:element ref="ns3:Plan"/>
                <xsd:element ref="ns3:A_x00f1_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b87344c-1df1-42af-b41d-5cc3239994bc" elementFormDefault="qualified">
    <xsd:import namespace="http://schemas.microsoft.com/office/2006/documentManagement/types"/>
    <xsd:import namespace="http://schemas.microsoft.com/office/infopath/2007/PartnerControls"/>
    <xsd:element name="Plan" ma:index="11" ma:displayName="Plan" ma:default="Anual de Vacantes y previsión de recursos humanos" ma:internalName="Plan">
      <xsd:simpleType>
        <xsd:restriction base="dms:Text">
          <xsd:maxLength value="255"/>
        </xsd:restriction>
      </xsd:simpleType>
    </xsd:element>
    <xsd:element name="A_x00f1_o" ma:index="12" nillable="true" ma:displayName="Año" ma:default="2024" ma:internalName="A_x00f1_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52833c-930b-4a89-bb0f-264fdc47549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_x00f1_o xmlns="cb87344c-1df1-42af-b41d-5cc3239994bc">2022</A_x00f1_o>
    <Plan xmlns="cb87344c-1df1-42af-b41d-5cc3239994bc">de Acción</Plan>
    <_dlc_DocId xmlns="3bfbf733-a6c3-488d-a481-abc1b690c7db">AVMXRNAJRR5T-1685937636-345</_dlc_DocId>
    <_dlc_DocIdUrl xmlns="3bfbf733-a6c3-488d-a481-abc1b690c7db">
      <Url>https://www.ins.gov.co/Transparencia/_layouts/15/DocIdRedir.aspx?ID=AVMXRNAJRR5T-1685937636-345</Url>
      <Description>AVMXRNAJRR5T-1685937636-345</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3D3A253-F062-4674-A177-AE4E009FBCDC}"/>
</file>

<file path=customXml/itemProps2.xml><?xml version="1.0" encoding="utf-8"?>
<ds:datastoreItem xmlns:ds="http://schemas.openxmlformats.org/officeDocument/2006/customXml" ds:itemID="{720F9FCB-5F16-4124-96E1-11AE985EB0A5}">
  <ds:schemaRefs>
    <ds:schemaRef ds:uri="http://purl.org/dc/dcmitype/"/>
    <ds:schemaRef ds:uri="9152833c-930b-4a89-bb0f-264fdc475495"/>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www.w3.org/XML/1998/namespace"/>
    <ds:schemaRef ds:uri="3bfbf733-a6c3-488d-a481-abc1b690c7db"/>
    <ds:schemaRef ds:uri="http://schemas.openxmlformats.org/package/2006/metadata/core-properties"/>
    <ds:schemaRef ds:uri="cb87344c-1df1-42af-b41d-5cc3239994bc"/>
    <ds:schemaRef ds:uri="http://purl.org/dc/terms/"/>
  </ds:schemaRefs>
</ds:datastoreItem>
</file>

<file path=customXml/itemProps3.xml><?xml version="1.0" encoding="utf-8"?>
<ds:datastoreItem xmlns:ds="http://schemas.openxmlformats.org/officeDocument/2006/customXml" ds:itemID="{248607C3-7505-4E71-A58F-82D133544004}">
  <ds:schemaRefs>
    <ds:schemaRef ds:uri="http://schemas.microsoft.com/sharepoint/v3/contenttype/forms"/>
  </ds:schemaRefs>
</ds:datastoreItem>
</file>

<file path=customXml/itemProps4.xml><?xml version="1.0" encoding="utf-8"?>
<ds:datastoreItem xmlns:ds="http://schemas.openxmlformats.org/officeDocument/2006/customXml" ds:itemID="{5A530C5B-F9E3-4999-94E1-64BC776EB9F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Consolidado</vt:lpstr>
      <vt:lpstr>Tareas</vt:lpstr>
      <vt:lpstr>Actividades</vt:lpstr>
      <vt:lpstr>Productos</vt:lpstr>
      <vt:lpstr>Objetivos</vt:lpstr>
      <vt:lpstr>Sheet1 (2)</vt:lpstr>
      <vt:lpstr>Ppto. 2022</vt:lpstr>
      <vt:lpstr>Hoja1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Ana Matilde Rodriguez Becerra</cp:lastModifiedBy>
  <cp:revision/>
  <dcterms:created xsi:type="dcterms:W3CDTF">2023-01-23T21:40:55Z</dcterms:created>
  <dcterms:modified xsi:type="dcterms:W3CDTF">2023-03-09T15:12:58Z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0x010100350B4533DC37F343B72E7AA2A8B18089</vt:lpwstr>
  </property>
  <property fmtid="{D5CDD505-2E9C-101B-9397-08002B2CF9AE}" pid="3" name="_dlc_DocIdItemGuid">
    <vt:lpwstr>533ab862-0d65-4600-8c81-0755e7abe75f</vt:lpwstr>
  </property>
</Properties>
</file>